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1"/>
  </bookViews>
  <sheets>
    <sheet name="šachty" sheetId="1" r:id="rId1"/>
    <sheet name="úseky" sheetId="2" r:id="rId2"/>
    <sheet name="délky a profily" sheetId="3" r:id="rId3"/>
  </sheets>
  <definedNames/>
  <calcPr fullCalcOnLoad="1"/>
</workbook>
</file>

<file path=xl/sharedStrings.xml><?xml version="1.0" encoding="utf-8"?>
<sst xmlns="http://schemas.openxmlformats.org/spreadsheetml/2006/main" count="471" uniqueCount="269">
  <si>
    <t>ČÍSLO</t>
  </si>
  <si>
    <t>ZÁKRES</t>
  </si>
  <si>
    <t>POZNÁMKY</t>
  </si>
  <si>
    <t>HLOUBKA v m</t>
  </si>
  <si>
    <t>SEZNAM ÚSEKŮ</t>
  </si>
  <si>
    <t>ÚSEK</t>
  </si>
  <si>
    <t>OZNAČENÍ STOKY</t>
  </si>
  <si>
    <t>MATERIÁL, PRŮMĚR</t>
  </si>
  <si>
    <t>DÉLKA v m</t>
  </si>
  <si>
    <t>PVC 200</t>
  </si>
  <si>
    <t>PODKLADY</t>
  </si>
  <si>
    <t>PVC 250</t>
  </si>
  <si>
    <t>PVC 300</t>
  </si>
  <si>
    <t>B 300</t>
  </si>
  <si>
    <t>A</t>
  </si>
  <si>
    <t>B 400</t>
  </si>
  <si>
    <t>B 600</t>
  </si>
  <si>
    <t>A 1</t>
  </si>
  <si>
    <t>B 250</t>
  </si>
  <si>
    <t>A 2</t>
  </si>
  <si>
    <t>A 3</t>
  </si>
  <si>
    <t>PROFILY</t>
  </si>
  <si>
    <t>DÉLKY v m</t>
  </si>
  <si>
    <t>STÁRÁ KANALIZACE</t>
  </si>
  <si>
    <t>NOVÁ KANALIZACE</t>
  </si>
  <si>
    <t>Tabulka č. 2</t>
  </si>
  <si>
    <t>Tabulka č. 3</t>
  </si>
  <si>
    <t>Ulice</t>
  </si>
  <si>
    <t>A 3-1</t>
  </si>
  <si>
    <t>A 3-2</t>
  </si>
  <si>
    <t>Š4 - Š44</t>
  </si>
  <si>
    <t>Polní</t>
  </si>
  <si>
    <t>Skutečné zaměření 1. stavba</t>
  </si>
  <si>
    <t>Š1 - Š8</t>
  </si>
  <si>
    <t>PVC 500</t>
  </si>
  <si>
    <t>podél Čerlinky</t>
  </si>
  <si>
    <t>Š8 - VV3</t>
  </si>
  <si>
    <t>PVC 400</t>
  </si>
  <si>
    <t>VV3 - Š20</t>
  </si>
  <si>
    <t>PVC 800</t>
  </si>
  <si>
    <t>Š20 - Š22</t>
  </si>
  <si>
    <t>PVC 600</t>
  </si>
  <si>
    <t>Tyršova</t>
  </si>
  <si>
    <t>křiž. Tyršova, Svatoplukova</t>
  </si>
  <si>
    <t>Š22 - Š23</t>
  </si>
  <si>
    <t>PVC 500, PVC 600</t>
  </si>
  <si>
    <t>Š23 - Š27</t>
  </si>
  <si>
    <t>Š27 - Š 28</t>
  </si>
  <si>
    <t>PVC 400, B 800</t>
  </si>
  <si>
    <t>Vítězná</t>
  </si>
  <si>
    <t>místní šetření</t>
  </si>
  <si>
    <t>Š 28 - Š 35</t>
  </si>
  <si>
    <t>Š 35 - Š 38</t>
  </si>
  <si>
    <t>Š 38 - Š 42</t>
  </si>
  <si>
    <t>přechod průměrů bez šachty</t>
  </si>
  <si>
    <t>v zaměření je uveden ø 500</t>
  </si>
  <si>
    <t>Š 8 - Š 45</t>
  </si>
  <si>
    <t>PVC 300, B 600</t>
  </si>
  <si>
    <t>připojení Jižní</t>
  </si>
  <si>
    <t>Š 45 - Š 47</t>
  </si>
  <si>
    <t>Jižní</t>
  </si>
  <si>
    <t>vybudována svépomocí</t>
  </si>
  <si>
    <t>Š 8 - VV1</t>
  </si>
  <si>
    <t>VV1 - Š 49</t>
  </si>
  <si>
    <t>Š 49 - Š 52</t>
  </si>
  <si>
    <t>mezi Svatoplukovou a Jižní</t>
  </si>
  <si>
    <t>skut. zaměř. Svatoplukova 16 - přípojky</t>
  </si>
  <si>
    <t>Svatoplukova po křížení s Sovovou</t>
  </si>
  <si>
    <t>na kanalizaci nejsou šachty, ale pouze dešťové vpusti</t>
  </si>
  <si>
    <t>Š 49 - Š 53</t>
  </si>
  <si>
    <t>napojení stávající kanalizace B 600 na novou</t>
  </si>
  <si>
    <t>Š 52 - DV 1</t>
  </si>
  <si>
    <t>Š 53 - DV 2</t>
  </si>
  <si>
    <t>Jižní, Svatoplukova, Komenského</t>
  </si>
  <si>
    <t>DV 2 - Š 54</t>
  </si>
  <si>
    <t>B 500 - B 300</t>
  </si>
  <si>
    <t>Komenského</t>
  </si>
  <si>
    <t>na kanalizaci nejsou šachty, ale pouze dešťové vpusti; nejasné přechody průměrů</t>
  </si>
  <si>
    <t>Š 54 - DV 3</t>
  </si>
  <si>
    <t>Nádražní</t>
  </si>
  <si>
    <t>S1 - Š 55</t>
  </si>
  <si>
    <t>Za mlékárnou</t>
  </si>
  <si>
    <t>A 4</t>
  </si>
  <si>
    <t>Š 12 - VV 2</t>
  </si>
  <si>
    <t>VV2 - S2</t>
  </si>
  <si>
    <t>přechod průměrů, materiálu a směru bez šachty</t>
  </si>
  <si>
    <t>S2 - DV 1</t>
  </si>
  <si>
    <t>Sovova</t>
  </si>
  <si>
    <t>DV 1 - Š 58</t>
  </si>
  <si>
    <t>B 500</t>
  </si>
  <si>
    <t>mezi Svatoplukovou a Wolkerovou</t>
  </si>
  <si>
    <t>na kanalizaci nejsou šachty</t>
  </si>
  <si>
    <t>Š 58 - Š 62</t>
  </si>
  <si>
    <t>Mánesova</t>
  </si>
  <si>
    <t>DV 1 - DV 4</t>
  </si>
  <si>
    <t>A 4-1</t>
  </si>
  <si>
    <t>Svatoplukova</t>
  </si>
  <si>
    <t>DV 6 - DV 5</t>
  </si>
  <si>
    <t>A 4-2</t>
  </si>
  <si>
    <t>Š 58 - Š 64</t>
  </si>
  <si>
    <t>A 4-3</t>
  </si>
  <si>
    <t>Wolkerova</t>
  </si>
  <si>
    <t>kanlizace není zaústěná do Š 58, ale nad ní</t>
  </si>
  <si>
    <t>Š 64 - Š 65</t>
  </si>
  <si>
    <t>Š 65 - Š 66</t>
  </si>
  <si>
    <t>A 4-4</t>
  </si>
  <si>
    <t>S3 - Š 67</t>
  </si>
  <si>
    <t xml:space="preserve">B 300 </t>
  </si>
  <si>
    <t>kanalizace je napojená mimo šachtu</t>
  </si>
  <si>
    <t>Š 64 - Š 69</t>
  </si>
  <si>
    <t xml:space="preserve"> A 4-5</t>
  </si>
  <si>
    <t>Nerudova</t>
  </si>
  <si>
    <t>A 4-5</t>
  </si>
  <si>
    <t>Š 69 - DV 7</t>
  </si>
  <si>
    <t>Š 67 - DV 8</t>
  </si>
  <si>
    <t>Nerudova, Krátká</t>
  </si>
  <si>
    <t>v ulici Krátká jsou na kanalizace pouze dešťové vpusti</t>
  </si>
  <si>
    <t>A 4-6</t>
  </si>
  <si>
    <t>Š 61 - Š 76</t>
  </si>
  <si>
    <t>Mánesova, Nádražní</t>
  </si>
  <si>
    <t>část kanalizace cca 30 m je z roku 2005 , zřejmě v PVC</t>
  </si>
  <si>
    <t>S4 - DV 9</t>
  </si>
  <si>
    <t>A 4-7</t>
  </si>
  <si>
    <t>na kanalizaci nejsou šachty, ale pouze dešťové vpusti a není zaústěná do šachty</t>
  </si>
  <si>
    <t>Š 19 - DV 10</t>
  </si>
  <si>
    <t>Jižní, Svatoplukova</t>
  </si>
  <si>
    <t>kanalizace není zaústěná do Š 19, ale nad ní a nejsou na ní šachty, ale pouze dešťové vpusti</t>
  </si>
  <si>
    <t>A 5</t>
  </si>
  <si>
    <t>Š 19 - Š 83</t>
  </si>
  <si>
    <t>A 6</t>
  </si>
  <si>
    <t>Š 20 - Š 84</t>
  </si>
  <si>
    <t>A 7</t>
  </si>
  <si>
    <t>Tyršova, Nádražní</t>
  </si>
  <si>
    <t>původně meliorační příkop, částečně zatrubněný, částečně kamen vyskládaný na sucho</t>
  </si>
  <si>
    <t>Š 84 - DV 11</t>
  </si>
  <si>
    <t>DV 11 - Š 87</t>
  </si>
  <si>
    <t>Š 87 - Š 89</t>
  </si>
  <si>
    <t>Š 85 - DV 12</t>
  </si>
  <si>
    <t>A 7-1</t>
  </si>
  <si>
    <t>dešťová</t>
  </si>
  <si>
    <t>Š 23 - Š 98</t>
  </si>
  <si>
    <t>A 8</t>
  </si>
  <si>
    <t>PVC 350</t>
  </si>
  <si>
    <t>ve skutečném zaměření je ø 400</t>
  </si>
  <si>
    <t>Š 93 - Š 104</t>
  </si>
  <si>
    <t>Nová</t>
  </si>
  <si>
    <t>Zahradní, Nová</t>
  </si>
  <si>
    <t>Š 104 - Š 107</t>
  </si>
  <si>
    <t>skutečné zaměření "nová výstavba"</t>
  </si>
  <si>
    <t>Š 107 - Š 108</t>
  </si>
  <si>
    <t>Š 101 - Š 110</t>
  </si>
  <si>
    <t>A 8-1</t>
  </si>
  <si>
    <t>Za zbrojnicí</t>
  </si>
  <si>
    <t>Š 104 - Š 111</t>
  </si>
  <si>
    <t>A 8-2</t>
  </si>
  <si>
    <t>Příčná</t>
  </si>
  <si>
    <t>Š 107 - Š 112</t>
  </si>
  <si>
    <t>A 8-3</t>
  </si>
  <si>
    <t>Klášterní</t>
  </si>
  <si>
    <t>Š 107 - Š 114</t>
  </si>
  <si>
    <t>A 8-4</t>
  </si>
  <si>
    <t>S5 - DV 13</t>
  </si>
  <si>
    <t>A 9</t>
  </si>
  <si>
    <t>Š 1 - OK 1</t>
  </si>
  <si>
    <t>B</t>
  </si>
  <si>
    <t>u ČOV</t>
  </si>
  <si>
    <t>skutečné zaměření OK</t>
  </si>
  <si>
    <t>OK 1 - Š 201</t>
  </si>
  <si>
    <t>KAM 600</t>
  </si>
  <si>
    <t>pole k ZD</t>
  </si>
  <si>
    <t xml:space="preserve">Š 201 - Š 203 </t>
  </si>
  <si>
    <t>areál ZD</t>
  </si>
  <si>
    <t xml:space="preserve">Seznam zkratek: </t>
  </si>
  <si>
    <t>Š - šachta</t>
  </si>
  <si>
    <t>DV - dešťová vpusť</t>
  </si>
  <si>
    <t>OK - odlehčovací komora</t>
  </si>
  <si>
    <t>VV - vírový ventil</t>
  </si>
  <si>
    <t>S - soutokový bod</t>
  </si>
  <si>
    <t>PVC - polyvinilchlorid</t>
  </si>
  <si>
    <t>B - beton</t>
  </si>
  <si>
    <t>KAM  - kamenina</t>
  </si>
  <si>
    <t>ZD - zemědělské družstvo</t>
  </si>
  <si>
    <t>Š 203 - Š 216</t>
  </si>
  <si>
    <t>Š 216 - Š 218</t>
  </si>
  <si>
    <t>Š 211 - Š 220</t>
  </si>
  <si>
    <t>Š 220 - Š 221</t>
  </si>
  <si>
    <t>B 200</t>
  </si>
  <si>
    <t xml:space="preserve"> obejita Š 53 a napojení na starou bet.kanalizaci, která je před výustí napojena do Š 8</t>
  </si>
  <si>
    <t>B 800</t>
  </si>
  <si>
    <t>CELKEM</t>
  </si>
  <si>
    <t>STOKA "A"</t>
  </si>
  <si>
    <t>přítok "A 1" - 2,38 m</t>
  </si>
  <si>
    <t>přítok "A 2" - 2,70 m</t>
  </si>
  <si>
    <t>SEZNAM ŠACHET  A OBJEKTŮ NA SÍTI</t>
  </si>
  <si>
    <t>VV3</t>
  </si>
  <si>
    <t>mezi Š 19 a Š 78 ústí "A 5" bez šachty</t>
  </si>
  <si>
    <t>zaúsťuje meliorace z pole za ulicí</t>
  </si>
  <si>
    <t>Nádražní  - stoka "A 7"</t>
  </si>
  <si>
    <t>mezi Š 22 a Š 23 přechod z DN 500 na</t>
  </si>
  <si>
    <t>DN 600 bez šachty</t>
  </si>
  <si>
    <t>vyvedeno potrubí pro napojení ul. Třebízského</t>
  </si>
  <si>
    <t>mezi Š 27 a Š 28 přechod z B 800 na PVC 400</t>
  </si>
  <si>
    <t>bez šachty</t>
  </si>
  <si>
    <t>?</t>
  </si>
  <si>
    <t xml:space="preserve">mezi Š 34 a Š 35 napojena stoka "A 7" bez </t>
  </si>
  <si>
    <t>šachty</t>
  </si>
  <si>
    <t>před Š 35 je napojena přípojka z č.p. 155,</t>
  </si>
  <si>
    <t>do které je napojena dešťová vpusť</t>
  </si>
  <si>
    <t>mezi Š 34 a Š 35 napojena stoka "A 7"</t>
  </si>
  <si>
    <t>v šachtě je zabetonovaná odbočka do pole</t>
  </si>
  <si>
    <t>koncová</t>
  </si>
  <si>
    <t>STOKA "A 1"</t>
  </si>
  <si>
    <t>STOKA "A 2"</t>
  </si>
  <si>
    <t xml:space="preserve">plastová šachta ø 500; kanalizace obloukem </t>
  </si>
  <si>
    <t xml:space="preserve"> obchází Š 53 a napojuje se na původní B 600 </t>
  </si>
  <si>
    <t xml:space="preserve"> která je následně  PVC 300 propojena do Š 8</t>
  </si>
  <si>
    <t>STOKA "A 3"</t>
  </si>
  <si>
    <t>VV1</t>
  </si>
  <si>
    <t xml:space="preserve">z leva napojena část stoky "A3", bez šachet, </t>
  </si>
  <si>
    <t>která je propojena se stokou A 4</t>
  </si>
  <si>
    <t>pouze s dešť. vpusti (hloubka 80 -140 cm),</t>
  </si>
  <si>
    <t>STOKA "A 3-1"</t>
  </si>
  <si>
    <t>napojená stoka je bez šachet, pouze s dešť.</t>
  </si>
  <si>
    <t xml:space="preserve">vpusti </t>
  </si>
  <si>
    <t>hloubka 0,9 - 2,1 m</t>
  </si>
  <si>
    <t>přípojka školka 1,5 m; odtok 1,15 m</t>
  </si>
  <si>
    <t>STOKA "A 3-2"</t>
  </si>
  <si>
    <t>na stoce chybí šachty</t>
  </si>
  <si>
    <t>STOKA "A 4"</t>
  </si>
  <si>
    <t>VV2</t>
  </si>
  <si>
    <t>po 25 m přechod z PVC500 na B600 bez šachty</t>
  </si>
  <si>
    <t>překrytá asfaltem</t>
  </si>
  <si>
    <t>nopojení stoky "A 4-3" před šachtu</t>
  </si>
  <si>
    <t>STOKA "A 4-1" a A 4-2"</t>
  </si>
  <si>
    <t>DV</t>
  </si>
  <si>
    <t>0,9 -1,4</t>
  </si>
  <si>
    <t>stoky nemají šachty, ale pouze dešť. vpusti</t>
  </si>
  <si>
    <t>STOKA "A 4-3"</t>
  </si>
  <si>
    <t>napojení před Š 58</t>
  </si>
  <si>
    <t>STOKA "A 4-4"</t>
  </si>
  <si>
    <t>stoka je napojena bez šachty</t>
  </si>
  <si>
    <t>STOKA "A 4-5"</t>
  </si>
  <si>
    <t>STOKA "A 4-6"</t>
  </si>
  <si>
    <t>STOKA "A 4-7"</t>
  </si>
  <si>
    <t xml:space="preserve">pouze s dešť. vpusti </t>
  </si>
  <si>
    <t>STOKA "A5"</t>
  </si>
  <si>
    <t>napojení mezi Š 19 a Š 78</t>
  </si>
  <si>
    <t>stoka nemá šachty, ale pouze dešť. vpusti</t>
  </si>
  <si>
    <t>STOKA "A6"</t>
  </si>
  <si>
    <t>STOKA "A7"</t>
  </si>
  <si>
    <t>na úseku Š 20  - Š 84 chybí šachty</t>
  </si>
  <si>
    <t>STOKA "A7-1"</t>
  </si>
  <si>
    <t>STOKA "A8"</t>
  </si>
  <si>
    <t>připojení mezi šachty</t>
  </si>
  <si>
    <t>koncová, odbočka do pole - výhled?</t>
  </si>
  <si>
    <t>koncová, zazátkovaná odbočka - výhled</t>
  </si>
  <si>
    <t>STOKA "A8-1"</t>
  </si>
  <si>
    <t>STOKA "A8-2"</t>
  </si>
  <si>
    <t>a ukončena zátkou</t>
  </si>
  <si>
    <t>z šachty je kanalizace prodloužena</t>
  </si>
  <si>
    <t>STOKA "A8-3"</t>
  </si>
  <si>
    <t>STOKA "A8-4"</t>
  </si>
  <si>
    <t>STOKA "A9"</t>
  </si>
  <si>
    <t>kanalizace pouze jako trativod</t>
  </si>
  <si>
    <t>napojení na stoku A bez šachty</t>
  </si>
  <si>
    <t>STOKA "B"</t>
  </si>
  <si>
    <t>odlehčení řízené chodem dešť. čerp. na ČOV</t>
  </si>
  <si>
    <t>malá světlost šachty</t>
  </si>
  <si>
    <t>STOKA "B-1"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</si>
</sst>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6"/>
      <name val="Arial"/>
      <family val="0"/>
    </font>
    <font>
      <sz val="10"/>
      <color indexed="10"/>
      <name val="Arial"/>
      <family val="2"/>
    </font>
    <font>
      <sz val="10"/>
      <color indexed="46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1" fillId="2" borderId="12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6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1" xfId="0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 horizontal="center"/>
    </xf>
    <xf numFmtId="0" fontId="0" fillId="3" borderId="32" xfId="0" applyFont="1" applyFill="1" applyBorder="1" applyAlignment="1">
      <alignment/>
    </xf>
    <xf numFmtId="0" fontId="0" fillId="3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5" fillId="0" borderId="39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23" xfId="0" applyBorder="1" applyAlignment="1">
      <alignment/>
    </xf>
    <xf numFmtId="0" fontId="5" fillId="0" borderId="27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0" fontId="5" fillId="0" borderId="4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165" fontId="5" fillId="0" borderId="7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1" xfId="0" applyBorder="1" applyAlignment="1">
      <alignment/>
    </xf>
    <xf numFmtId="0" fontId="5" fillId="0" borderId="52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2" fontId="5" fillId="0" borderId="55" xfId="0" applyNumberFormat="1" applyFont="1" applyBorder="1" applyAlignment="1">
      <alignment horizontal="center"/>
    </xf>
    <xf numFmtId="0" fontId="5" fillId="0" borderId="5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view="pageBreakPreview" zoomScale="60" zoomScaleNormal="75" workbookViewId="0" topLeftCell="A175">
      <selection activeCell="D198" sqref="D198"/>
    </sheetView>
  </sheetViews>
  <sheetFormatPr defaultColWidth="9.140625" defaultRowHeight="12.75"/>
  <cols>
    <col min="2" max="2" width="28.00390625" style="0" customWidth="1"/>
    <col min="3" max="3" width="16.57421875" style="76" customWidth="1"/>
    <col min="4" max="4" width="50.28125" style="0" customWidth="1"/>
  </cols>
  <sheetData>
    <row r="1" ht="24" customHeight="1">
      <c r="D1" s="27" t="s">
        <v>25</v>
      </c>
    </row>
    <row r="2" spans="1:4" ht="49.5" customHeight="1" thickBot="1">
      <c r="A2" s="125" t="s">
        <v>193</v>
      </c>
      <c r="B2" s="125"/>
      <c r="C2" s="125"/>
      <c r="D2" s="125"/>
    </row>
    <row r="3" spans="1:4" ht="49.5" customHeight="1" thickBot="1">
      <c r="A3" s="5" t="s">
        <v>0</v>
      </c>
      <c r="B3" s="6" t="s">
        <v>1</v>
      </c>
      <c r="C3" s="7" t="s">
        <v>3</v>
      </c>
      <c r="D3" s="6" t="s">
        <v>2</v>
      </c>
    </row>
    <row r="4" spans="1:4" ht="49.5" customHeight="1" thickBot="1">
      <c r="A4" s="122" t="s">
        <v>190</v>
      </c>
      <c r="B4" s="123"/>
      <c r="C4" s="123"/>
      <c r="D4" s="124"/>
    </row>
    <row r="5" spans="1:4" ht="49.5" customHeight="1">
      <c r="A5" s="3">
        <v>1</v>
      </c>
      <c r="B5" s="95"/>
      <c r="C5" s="8">
        <v>4.9</v>
      </c>
      <c r="D5" s="10"/>
    </row>
    <row r="6" spans="1:4" ht="49.5" customHeight="1">
      <c r="A6" s="4">
        <v>2</v>
      </c>
      <c r="B6" s="24"/>
      <c r="C6" s="9">
        <v>4.65</v>
      </c>
      <c r="D6" s="11"/>
    </row>
    <row r="7" spans="1:4" ht="49.5" customHeight="1">
      <c r="A7" s="4">
        <v>3</v>
      </c>
      <c r="B7" s="24"/>
      <c r="C7" s="9">
        <v>4.37</v>
      </c>
      <c r="D7" s="11"/>
    </row>
    <row r="8" spans="1:4" ht="49.5" customHeight="1">
      <c r="A8" s="4">
        <v>4</v>
      </c>
      <c r="B8" s="24"/>
      <c r="C8" s="9">
        <v>4.72</v>
      </c>
      <c r="D8" s="11" t="s">
        <v>191</v>
      </c>
    </row>
    <row r="9" spans="1:4" ht="49.5" customHeight="1">
      <c r="A9" s="4">
        <v>5</v>
      </c>
      <c r="B9" s="24"/>
      <c r="C9" s="9">
        <v>4.15</v>
      </c>
      <c r="D9" s="11"/>
    </row>
    <row r="10" spans="1:4" ht="49.5" customHeight="1">
      <c r="A10" s="4">
        <v>6</v>
      </c>
      <c r="B10" s="24"/>
      <c r="C10" s="9">
        <v>4.13</v>
      </c>
      <c r="D10" s="11"/>
    </row>
    <row r="11" spans="1:4" ht="49.5" customHeight="1">
      <c r="A11" s="4">
        <v>7</v>
      </c>
      <c r="B11" s="24"/>
      <c r="C11" s="9">
        <v>3.89</v>
      </c>
      <c r="D11" s="11"/>
    </row>
    <row r="12" spans="1:4" ht="49.5" customHeight="1">
      <c r="A12" s="4">
        <v>8</v>
      </c>
      <c r="B12" s="24"/>
      <c r="C12" s="9">
        <v>3.93</v>
      </c>
      <c r="D12" s="11" t="s">
        <v>192</v>
      </c>
    </row>
    <row r="13" spans="1:4" ht="49.5" customHeight="1">
      <c r="A13" s="4">
        <v>9</v>
      </c>
      <c r="B13" s="24"/>
      <c r="C13" s="9">
        <v>3.45</v>
      </c>
      <c r="D13" s="11"/>
    </row>
    <row r="14" spans="1:4" ht="49.5" customHeight="1">
      <c r="A14" s="4">
        <v>10</v>
      </c>
      <c r="B14" s="24"/>
      <c r="C14" s="9">
        <v>3.36</v>
      </c>
      <c r="D14" s="11"/>
    </row>
    <row r="15" spans="1:4" ht="49.5" customHeight="1">
      <c r="A15" s="4">
        <v>11</v>
      </c>
      <c r="B15" s="24"/>
      <c r="C15" s="9">
        <v>3.33</v>
      </c>
      <c r="D15" s="11"/>
    </row>
    <row r="16" spans="1:4" ht="49.5" customHeight="1">
      <c r="A16" s="4">
        <v>12</v>
      </c>
      <c r="B16" s="24"/>
      <c r="C16" s="77">
        <v>3.41</v>
      </c>
      <c r="D16" s="11"/>
    </row>
    <row r="17" spans="1:4" ht="49.5" customHeight="1">
      <c r="A17" s="4">
        <v>13</v>
      </c>
      <c r="B17" s="24"/>
      <c r="C17" s="77">
        <v>3.12</v>
      </c>
      <c r="D17" s="11"/>
    </row>
    <row r="18" spans="1:4" ht="49.5" customHeight="1">
      <c r="A18" s="4">
        <v>14</v>
      </c>
      <c r="B18" s="24"/>
      <c r="C18" s="77">
        <v>2.95</v>
      </c>
      <c r="D18" s="11"/>
    </row>
    <row r="19" spans="1:4" ht="49.5" customHeight="1">
      <c r="A19" s="4">
        <v>15</v>
      </c>
      <c r="B19" s="24"/>
      <c r="C19" s="9">
        <v>2.7</v>
      </c>
      <c r="D19" s="11"/>
    </row>
    <row r="20" spans="1:4" ht="49.5" customHeight="1">
      <c r="A20" s="4">
        <v>16</v>
      </c>
      <c r="B20" s="24"/>
      <c r="C20" s="9">
        <v>2.44</v>
      </c>
      <c r="D20" s="11"/>
    </row>
    <row r="21" spans="1:4" ht="49.5" customHeight="1">
      <c r="A21" s="4">
        <v>17</v>
      </c>
      <c r="B21" s="24"/>
      <c r="C21" s="9">
        <v>2.44</v>
      </c>
      <c r="D21" s="11"/>
    </row>
    <row r="22" spans="1:4" ht="49.5" customHeight="1">
      <c r="A22" s="78">
        <v>18</v>
      </c>
      <c r="B22" s="24"/>
      <c r="C22" s="9">
        <v>2.36</v>
      </c>
      <c r="D22" s="11"/>
    </row>
    <row r="23" spans="1:4" ht="49.5" customHeight="1">
      <c r="A23" s="4" t="s">
        <v>194</v>
      </c>
      <c r="B23" s="24"/>
      <c r="C23" s="9">
        <v>2.1</v>
      </c>
      <c r="D23" s="11"/>
    </row>
    <row r="24" spans="1:4" ht="49.5" customHeight="1">
      <c r="A24" s="79">
        <v>19</v>
      </c>
      <c r="B24" s="68"/>
      <c r="C24" s="80">
        <v>2.03</v>
      </c>
      <c r="D24" s="81" t="s">
        <v>195</v>
      </c>
    </row>
    <row r="25" spans="1:4" ht="24.75" customHeight="1">
      <c r="A25" s="89"/>
      <c r="B25" s="96"/>
      <c r="C25" s="86"/>
      <c r="D25" s="87" t="s">
        <v>196</v>
      </c>
    </row>
    <row r="26" spans="1:4" ht="25.5" customHeight="1">
      <c r="A26" s="82">
        <v>20</v>
      </c>
      <c r="B26" s="34"/>
      <c r="C26" s="83">
        <v>2.15</v>
      </c>
      <c r="D26" s="88" t="s">
        <v>197</v>
      </c>
    </row>
    <row r="27" spans="1:4" ht="49.5" customHeight="1">
      <c r="A27" s="82">
        <v>21</v>
      </c>
      <c r="B27" s="22"/>
      <c r="C27" s="83">
        <v>2.03</v>
      </c>
      <c r="D27" s="84"/>
    </row>
    <row r="28" spans="1:4" ht="24.75" customHeight="1">
      <c r="A28" s="89"/>
      <c r="B28" s="96"/>
      <c r="C28" s="86"/>
      <c r="D28" s="87" t="s">
        <v>198</v>
      </c>
    </row>
    <row r="29" spans="1:4" ht="25.5" customHeight="1">
      <c r="A29" s="82">
        <v>22</v>
      </c>
      <c r="B29" s="34"/>
      <c r="C29" s="83">
        <v>2.15</v>
      </c>
      <c r="D29" s="88" t="s">
        <v>199</v>
      </c>
    </row>
    <row r="30" spans="1:4" ht="24.75" customHeight="1">
      <c r="A30" s="89"/>
      <c r="B30" s="96"/>
      <c r="C30" s="86"/>
      <c r="D30" s="87" t="s">
        <v>198</v>
      </c>
    </row>
    <row r="31" spans="1:4" ht="25.5" customHeight="1">
      <c r="A31" s="82">
        <v>23</v>
      </c>
      <c r="B31" s="34"/>
      <c r="C31" s="83">
        <v>2.22</v>
      </c>
      <c r="D31" s="88" t="s">
        <v>199</v>
      </c>
    </row>
    <row r="32" spans="1:4" ht="49.5" customHeight="1">
      <c r="A32" s="82">
        <v>24</v>
      </c>
      <c r="B32" s="34"/>
      <c r="C32" s="83">
        <v>2.2</v>
      </c>
      <c r="D32" s="88"/>
    </row>
    <row r="33" spans="1:4" ht="49.5" customHeight="1">
      <c r="A33" s="82">
        <v>25</v>
      </c>
      <c r="B33" s="34"/>
      <c r="C33" s="83">
        <v>1.8</v>
      </c>
      <c r="D33" s="88"/>
    </row>
    <row r="34" spans="1:4" ht="49.5" customHeight="1">
      <c r="A34" s="4">
        <v>26</v>
      </c>
      <c r="B34" s="24"/>
      <c r="C34" s="9">
        <v>1.44</v>
      </c>
      <c r="D34" s="81"/>
    </row>
    <row r="35" spans="1:5" ht="15.75" customHeight="1">
      <c r="A35" s="89"/>
      <c r="B35" s="96"/>
      <c r="C35" s="92"/>
      <c r="D35" s="81" t="s">
        <v>200</v>
      </c>
      <c r="E35" s="85"/>
    </row>
    <row r="36" spans="1:5" ht="16.5" customHeight="1">
      <c r="A36" s="90"/>
      <c r="B36" s="97"/>
      <c r="C36" s="93"/>
      <c r="D36" s="98" t="s">
        <v>201</v>
      </c>
      <c r="E36" s="85"/>
    </row>
    <row r="37" spans="1:5" ht="16.5" customHeight="1">
      <c r="A37" s="82">
        <v>27</v>
      </c>
      <c r="B37" s="34"/>
      <c r="C37" s="94">
        <v>1.8</v>
      </c>
      <c r="D37" s="84" t="s">
        <v>202</v>
      </c>
      <c r="E37" s="85"/>
    </row>
    <row r="38" spans="1:4" ht="24.75" customHeight="1">
      <c r="A38" s="89"/>
      <c r="B38" s="96"/>
      <c r="C38" s="86"/>
      <c r="D38" s="91" t="s">
        <v>201</v>
      </c>
    </row>
    <row r="39" spans="1:4" ht="25.5" customHeight="1">
      <c r="A39" s="82">
        <v>28</v>
      </c>
      <c r="B39" s="34"/>
      <c r="C39" s="83">
        <v>1.57</v>
      </c>
      <c r="D39" s="88" t="s">
        <v>202</v>
      </c>
    </row>
    <row r="40" spans="1:4" ht="49.5" customHeight="1">
      <c r="A40" s="4">
        <v>29</v>
      </c>
      <c r="B40" s="24"/>
      <c r="C40" s="9">
        <v>1.65</v>
      </c>
      <c r="D40" s="11"/>
    </row>
    <row r="41" spans="1:4" ht="49.5" customHeight="1">
      <c r="A41" s="4">
        <v>30</v>
      </c>
      <c r="B41" s="24"/>
      <c r="C41" s="9">
        <v>1.95</v>
      </c>
      <c r="D41" s="11"/>
    </row>
    <row r="42" spans="1:4" ht="49.5" customHeight="1">
      <c r="A42" s="4">
        <v>31</v>
      </c>
      <c r="B42" s="24"/>
      <c r="C42" s="9">
        <v>2.35</v>
      </c>
      <c r="D42" s="11"/>
    </row>
    <row r="43" spans="1:4" ht="49.5" customHeight="1">
      <c r="A43" s="4">
        <v>32</v>
      </c>
      <c r="B43" s="24"/>
      <c r="C43" s="9" t="s">
        <v>203</v>
      </c>
      <c r="D43" s="11"/>
    </row>
    <row r="44" spans="1:4" ht="49.5" customHeight="1">
      <c r="A44" s="4">
        <v>33</v>
      </c>
      <c r="B44" s="24"/>
      <c r="C44" s="9">
        <v>2.27</v>
      </c>
      <c r="D44" s="11"/>
    </row>
    <row r="45" spans="1:4" ht="24.75" customHeight="1">
      <c r="A45" s="89"/>
      <c r="B45" s="96"/>
      <c r="C45" s="86"/>
      <c r="D45" s="87" t="s">
        <v>204</v>
      </c>
    </row>
    <row r="46" spans="1:4" ht="25.5" customHeight="1">
      <c r="A46" s="82">
        <v>34</v>
      </c>
      <c r="B46" s="34"/>
      <c r="C46" s="83">
        <v>2.25</v>
      </c>
      <c r="D46" s="88" t="s">
        <v>205</v>
      </c>
    </row>
    <row r="47" spans="1:4" ht="15.75" customHeight="1">
      <c r="A47" s="89"/>
      <c r="B47" s="96"/>
      <c r="C47" s="92"/>
      <c r="D47" s="81" t="s">
        <v>206</v>
      </c>
    </row>
    <row r="48" spans="1:4" ht="16.5" customHeight="1">
      <c r="A48" s="90"/>
      <c r="B48" s="97"/>
      <c r="C48" s="93"/>
      <c r="D48" s="98" t="s">
        <v>207</v>
      </c>
    </row>
    <row r="49" spans="1:4" ht="16.5" customHeight="1">
      <c r="A49" s="82">
        <v>35</v>
      </c>
      <c r="B49" s="34"/>
      <c r="C49" s="94">
        <v>1.8</v>
      </c>
      <c r="D49" s="84" t="s">
        <v>208</v>
      </c>
    </row>
    <row r="50" spans="1:4" ht="49.5" customHeight="1">
      <c r="A50" s="4">
        <v>36</v>
      </c>
      <c r="B50" s="24"/>
      <c r="C50" s="9">
        <v>1.45</v>
      </c>
      <c r="D50" s="11"/>
    </row>
    <row r="51" spans="1:4" ht="49.5" customHeight="1">
      <c r="A51" s="4">
        <v>37</v>
      </c>
      <c r="B51" s="24"/>
      <c r="C51" s="9">
        <v>1.3</v>
      </c>
      <c r="D51" s="11"/>
    </row>
    <row r="52" spans="1:4" ht="49.5" customHeight="1">
      <c r="A52" s="4">
        <v>38</v>
      </c>
      <c r="B52" s="24"/>
      <c r="C52" s="9">
        <v>1.25</v>
      </c>
      <c r="D52" s="11"/>
    </row>
    <row r="53" spans="1:4" ht="49.5" customHeight="1">
      <c r="A53" s="4">
        <v>39</v>
      </c>
      <c r="B53" s="24"/>
      <c r="C53" s="9">
        <v>1.25</v>
      </c>
      <c r="D53" s="11" t="s">
        <v>209</v>
      </c>
    </row>
    <row r="54" spans="1:4" ht="49.5" customHeight="1">
      <c r="A54" s="4">
        <v>40</v>
      </c>
      <c r="B54" s="24"/>
      <c r="C54" s="9">
        <v>1.13</v>
      </c>
      <c r="D54" s="11"/>
    </row>
    <row r="55" spans="1:4" ht="49.5" customHeight="1">
      <c r="A55" s="4">
        <v>41</v>
      </c>
      <c r="B55" s="24"/>
      <c r="C55" s="9">
        <v>1.2</v>
      </c>
      <c r="D55" s="11"/>
    </row>
    <row r="56" spans="1:4" ht="49.5" customHeight="1" thickBot="1">
      <c r="A56" s="4">
        <v>42</v>
      </c>
      <c r="B56" s="24"/>
      <c r="C56" s="9">
        <v>1.15</v>
      </c>
      <c r="D56" s="11" t="s">
        <v>210</v>
      </c>
    </row>
    <row r="57" spans="1:4" ht="49.5" customHeight="1" thickBot="1">
      <c r="A57" s="122" t="s">
        <v>211</v>
      </c>
      <c r="B57" s="123"/>
      <c r="C57" s="123"/>
      <c r="D57" s="124"/>
    </row>
    <row r="58" spans="1:4" ht="49.5" customHeight="1">
      <c r="A58" s="4">
        <v>43</v>
      </c>
      <c r="B58" s="24"/>
      <c r="C58" s="9">
        <v>1.85</v>
      </c>
      <c r="D58" s="11"/>
    </row>
    <row r="59" spans="1:4" ht="49.5" customHeight="1" thickBot="1">
      <c r="A59" s="4">
        <v>44</v>
      </c>
      <c r="B59" s="24"/>
      <c r="C59" s="9">
        <v>1.98</v>
      </c>
      <c r="D59" s="11"/>
    </row>
    <row r="60" spans="1:4" ht="49.5" customHeight="1" thickBot="1">
      <c r="A60" s="122" t="s">
        <v>212</v>
      </c>
      <c r="B60" s="123"/>
      <c r="C60" s="123"/>
      <c r="D60" s="124"/>
    </row>
    <row r="61" spans="1:4" ht="15.75" customHeight="1">
      <c r="A61" s="89"/>
      <c r="B61" s="96"/>
      <c r="C61" s="92"/>
      <c r="D61" s="81" t="s">
        <v>213</v>
      </c>
    </row>
    <row r="62" spans="1:4" ht="15.75" customHeight="1">
      <c r="A62" s="90"/>
      <c r="B62" s="97"/>
      <c r="C62" s="93"/>
      <c r="D62" s="98" t="s">
        <v>214</v>
      </c>
    </row>
    <row r="63" spans="1:4" ht="16.5" customHeight="1">
      <c r="A63" s="82">
        <v>45</v>
      </c>
      <c r="B63" s="34"/>
      <c r="C63" s="94">
        <v>2</v>
      </c>
      <c r="D63" s="84" t="s">
        <v>215</v>
      </c>
    </row>
    <row r="64" spans="1:4" ht="49.5" customHeight="1">
      <c r="A64" s="4">
        <v>46</v>
      </c>
      <c r="B64" s="24"/>
      <c r="C64" s="9">
        <v>1.78</v>
      </c>
      <c r="D64" s="11"/>
    </row>
    <row r="65" spans="1:4" ht="49.5" customHeight="1" thickBot="1">
      <c r="A65" s="4">
        <v>47</v>
      </c>
      <c r="B65" s="24"/>
      <c r="C65" s="9">
        <v>1.7</v>
      </c>
      <c r="D65" s="11"/>
    </row>
    <row r="66" spans="1:4" ht="49.5" customHeight="1" thickBot="1">
      <c r="A66" s="122" t="s">
        <v>216</v>
      </c>
      <c r="B66" s="123"/>
      <c r="C66" s="123"/>
      <c r="D66" s="124"/>
    </row>
    <row r="67" spans="1:4" ht="49.5" customHeight="1">
      <c r="A67" s="4">
        <v>48</v>
      </c>
      <c r="B67" s="24"/>
      <c r="C67" s="9">
        <v>3.9</v>
      </c>
      <c r="D67" s="11"/>
    </row>
    <row r="68" spans="1:4" ht="49.5" customHeight="1">
      <c r="A68" s="4" t="s">
        <v>217</v>
      </c>
      <c r="B68" s="24"/>
      <c r="C68" s="9">
        <v>2.14</v>
      </c>
      <c r="D68" s="11"/>
    </row>
    <row r="69" spans="1:4" ht="49.5" customHeight="1">
      <c r="A69" s="4">
        <v>49</v>
      </c>
      <c r="B69" s="24"/>
      <c r="C69" s="9">
        <v>1.94</v>
      </c>
      <c r="D69" s="11"/>
    </row>
    <row r="70" spans="1:4" ht="49.5" customHeight="1">
      <c r="A70" s="4">
        <v>50</v>
      </c>
      <c r="B70" s="24"/>
      <c r="C70" s="9">
        <v>2.22</v>
      </c>
      <c r="D70" s="11"/>
    </row>
    <row r="71" spans="1:4" ht="49.5" customHeight="1">
      <c r="A71" s="4">
        <v>51</v>
      </c>
      <c r="B71" s="24"/>
      <c r="C71" s="9">
        <v>2.01</v>
      </c>
      <c r="D71" s="11"/>
    </row>
    <row r="72" spans="1:4" ht="15.75" customHeight="1">
      <c r="A72" s="89"/>
      <c r="B72" s="96"/>
      <c r="C72" s="92"/>
      <c r="D72" s="81" t="s">
        <v>218</v>
      </c>
    </row>
    <row r="73" spans="1:4" ht="15.75" customHeight="1">
      <c r="A73" s="90"/>
      <c r="B73" s="97"/>
      <c r="C73" s="93"/>
      <c r="D73" s="98" t="s">
        <v>220</v>
      </c>
    </row>
    <row r="74" spans="1:4" ht="16.5" customHeight="1" thickBot="1">
      <c r="A74" s="82">
        <v>52</v>
      </c>
      <c r="B74" s="34"/>
      <c r="C74" s="94">
        <v>1.04</v>
      </c>
      <c r="D74" s="84" t="s">
        <v>219</v>
      </c>
    </row>
    <row r="75" spans="1:4" ht="49.5" customHeight="1" thickBot="1">
      <c r="A75" s="122" t="s">
        <v>221</v>
      </c>
      <c r="B75" s="123"/>
      <c r="C75" s="123"/>
      <c r="D75" s="124"/>
    </row>
    <row r="76" spans="1:4" ht="15.75" customHeight="1">
      <c r="A76" s="89"/>
      <c r="B76" s="96"/>
      <c r="C76" s="92"/>
      <c r="D76" s="81" t="s">
        <v>222</v>
      </c>
    </row>
    <row r="77" spans="1:4" ht="15.75" customHeight="1">
      <c r="A77" s="90"/>
      <c r="B77" s="97"/>
      <c r="C77" s="93"/>
      <c r="D77" s="98" t="s">
        <v>223</v>
      </c>
    </row>
    <row r="78" spans="1:4" ht="16.5" customHeight="1">
      <c r="A78" s="82">
        <v>53</v>
      </c>
      <c r="B78" s="34"/>
      <c r="C78" s="94">
        <v>1.2</v>
      </c>
      <c r="D78" s="84" t="s">
        <v>224</v>
      </c>
    </row>
    <row r="79" spans="1:4" ht="49.5" customHeight="1" thickBot="1">
      <c r="A79" s="4">
        <v>54</v>
      </c>
      <c r="B79" s="24"/>
      <c r="C79" s="9">
        <v>1.5</v>
      </c>
      <c r="D79" s="11" t="s">
        <v>225</v>
      </c>
    </row>
    <row r="80" spans="1:4" ht="49.5" customHeight="1" thickBot="1">
      <c r="A80" s="122" t="s">
        <v>226</v>
      </c>
      <c r="B80" s="123"/>
      <c r="C80" s="123"/>
      <c r="D80" s="124"/>
    </row>
    <row r="81" spans="1:4" ht="49.5" customHeight="1" thickBot="1">
      <c r="A81" s="4">
        <v>55</v>
      </c>
      <c r="B81" s="24"/>
      <c r="C81" s="9">
        <v>1.1</v>
      </c>
      <c r="D81" s="11" t="s">
        <v>227</v>
      </c>
    </row>
    <row r="82" spans="1:4" ht="49.5" customHeight="1" thickBot="1">
      <c r="A82" s="122" t="s">
        <v>228</v>
      </c>
      <c r="B82" s="123"/>
      <c r="C82" s="123"/>
      <c r="D82" s="124"/>
    </row>
    <row r="83" spans="1:4" ht="49.5" customHeight="1">
      <c r="A83" s="4">
        <v>56</v>
      </c>
      <c r="B83" s="24"/>
      <c r="C83" s="9">
        <v>3.16</v>
      </c>
      <c r="D83" s="11"/>
    </row>
    <row r="84" spans="1:4" ht="49.5" customHeight="1">
      <c r="A84" s="4" t="s">
        <v>229</v>
      </c>
      <c r="B84" s="24"/>
      <c r="C84" s="9">
        <v>2.11</v>
      </c>
      <c r="D84" s="11"/>
    </row>
    <row r="85" spans="1:4" ht="49.5" customHeight="1">
      <c r="A85" s="4">
        <v>57</v>
      </c>
      <c r="B85" s="24"/>
      <c r="C85" s="9">
        <v>1.9</v>
      </c>
      <c r="D85" s="11" t="s">
        <v>230</v>
      </c>
    </row>
    <row r="86" spans="1:4" ht="49.5" customHeight="1">
      <c r="A86" s="4">
        <v>58</v>
      </c>
      <c r="B86" s="24"/>
      <c r="C86" s="9">
        <v>1.8</v>
      </c>
      <c r="D86" s="11" t="s">
        <v>232</v>
      </c>
    </row>
    <row r="87" spans="1:4" ht="49.5" customHeight="1">
      <c r="A87" s="4">
        <v>59</v>
      </c>
      <c r="B87" s="24"/>
      <c r="C87" s="9">
        <v>1.55</v>
      </c>
      <c r="D87" s="11"/>
    </row>
    <row r="88" spans="1:4" ht="49.5" customHeight="1">
      <c r="A88" s="4">
        <v>60</v>
      </c>
      <c r="B88" s="24"/>
      <c r="C88" s="9">
        <v>1.6</v>
      </c>
      <c r="D88" s="11"/>
    </row>
    <row r="89" spans="1:4" ht="49.5" customHeight="1">
      <c r="A89" s="4">
        <v>61</v>
      </c>
      <c r="B89" s="24"/>
      <c r="C89" s="9">
        <v>1.7</v>
      </c>
      <c r="D89" s="11"/>
    </row>
    <row r="90" spans="1:4" ht="49.5" customHeight="1" thickBot="1">
      <c r="A90" s="4">
        <v>62</v>
      </c>
      <c r="B90" s="24"/>
      <c r="C90" s="9" t="s">
        <v>203</v>
      </c>
      <c r="D90" s="11" t="s">
        <v>231</v>
      </c>
    </row>
    <row r="91" spans="1:4" ht="49.5" customHeight="1" thickBot="1">
      <c r="A91" s="122" t="s">
        <v>233</v>
      </c>
      <c r="B91" s="123"/>
      <c r="C91" s="123"/>
      <c r="D91" s="124"/>
    </row>
    <row r="92" spans="1:4" ht="49.5" customHeight="1" thickBot="1">
      <c r="A92" s="4" t="s">
        <v>234</v>
      </c>
      <c r="B92" s="24"/>
      <c r="C92" s="9" t="s">
        <v>235</v>
      </c>
      <c r="D92" s="11" t="s">
        <v>236</v>
      </c>
    </row>
    <row r="93" spans="1:4" ht="49.5" customHeight="1" thickBot="1">
      <c r="A93" s="122" t="s">
        <v>237</v>
      </c>
      <c r="B93" s="123"/>
      <c r="C93" s="123"/>
      <c r="D93" s="124"/>
    </row>
    <row r="94" spans="1:4" ht="49.5" customHeight="1">
      <c r="A94" s="99">
        <v>63</v>
      </c>
      <c r="B94" s="100"/>
      <c r="C94" s="101">
        <v>1.77</v>
      </c>
      <c r="D94" s="102" t="s">
        <v>238</v>
      </c>
    </row>
    <row r="95" spans="1:4" ht="49.5" customHeight="1">
      <c r="A95" s="4">
        <v>64</v>
      </c>
      <c r="B95" s="103"/>
      <c r="C95" s="9">
        <v>2.08</v>
      </c>
      <c r="D95" s="11"/>
    </row>
    <row r="96" spans="1:4" ht="49.5" customHeight="1">
      <c r="A96" s="4">
        <v>65</v>
      </c>
      <c r="B96" s="103"/>
      <c r="C96" s="9">
        <v>2.23</v>
      </c>
      <c r="D96" s="11"/>
    </row>
    <row r="97" spans="1:4" ht="49.5" customHeight="1" thickBot="1">
      <c r="A97" s="4">
        <v>66</v>
      </c>
      <c r="B97" s="103"/>
      <c r="C97" s="9">
        <v>2.1</v>
      </c>
      <c r="D97" s="11" t="s">
        <v>210</v>
      </c>
    </row>
    <row r="98" spans="1:4" ht="49.5" customHeight="1" thickBot="1">
      <c r="A98" s="122" t="s">
        <v>239</v>
      </c>
      <c r="B98" s="123"/>
      <c r="C98" s="123"/>
      <c r="D98" s="124"/>
    </row>
    <row r="99" spans="1:4" ht="24.75" customHeight="1">
      <c r="A99" s="89"/>
      <c r="B99" s="96"/>
      <c r="C99" s="92"/>
      <c r="D99" s="81" t="s">
        <v>240</v>
      </c>
    </row>
    <row r="100" spans="1:4" ht="25.5" customHeight="1" thickBot="1">
      <c r="A100" s="104">
        <v>67</v>
      </c>
      <c r="B100" s="97"/>
      <c r="C100" s="105">
        <v>1.9</v>
      </c>
      <c r="D100" s="98" t="s">
        <v>247</v>
      </c>
    </row>
    <row r="101" spans="1:4" ht="49.5" customHeight="1" thickBot="1">
      <c r="A101" s="122" t="s">
        <v>241</v>
      </c>
      <c r="B101" s="123"/>
      <c r="C101" s="123"/>
      <c r="D101" s="124"/>
    </row>
    <row r="102" spans="1:4" ht="49.5" customHeight="1">
      <c r="A102" s="4">
        <v>68</v>
      </c>
      <c r="B102" s="103"/>
      <c r="C102" s="9">
        <v>1.56</v>
      </c>
      <c r="D102" s="11"/>
    </row>
    <row r="103" spans="1:4" ht="49.5" customHeight="1">
      <c r="A103" s="4">
        <v>69</v>
      </c>
      <c r="B103" s="103"/>
      <c r="C103" s="9">
        <v>1.48</v>
      </c>
      <c r="D103" s="11"/>
    </row>
    <row r="104" spans="1:4" ht="49.5" customHeight="1">
      <c r="A104" s="4">
        <v>70</v>
      </c>
      <c r="B104" s="103"/>
      <c r="C104" s="9">
        <v>1.15</v>
      </c>
      <c r="D104" s="11"/>
    </row>
    <row r="105" spans="1:4" ht="49.5" customHeight="1">
      <c r="A105" s="4">
        <v>71</v>
      </c>
      <c r="B105" s="103"/>
      <c r="C105" s="9">
        <v>1.2</v>
      </c>
      <c r="D105" s="11"/>
    </row>
    <row r="106" spans="1:4" ht="49.5" customHeight="1" thickBot="1">
      <c r="A106" s="4">
        <v>72</v>
      </c>
      <c r="B106" s="103"/>
      <c r="C106" s="9">
        <v>0.8</v>
      </c>
      <c r="D106" s="11"/>
    </row>
    <row r="107" spans="1:4" ht="49.5" customHeight="1" thickBot="1">
      <c r="A107" s="122" t="s">
        <v>242</v>
      </c>
      <c r="B107" s="123"/>
      <c r="C107" s="123"/>
      <c r="D107" s="124"/>
    </row>
    <row r="108" spans="1:4" ht="49.5" customHeight="1">
      <c r="A108" s="4">
        <v>73</v>
      </c>
      <c r="B108" s="103"/>
      <c r="C108" s="9"/>
      <c r="D108" s="11"/>
    </row>
    <row r="109" spans="1:4" ht="49.5" customHeight="1">
      <c r="A109" s="4">
        <v>74</v>
      </c>
      <c r="B109" s="103"/>
      <c r="C109" s="9"/>
      <c r="D109" s="11"/>
    </row>
    <row r="110" spans="1:4" ht="49.5" customHeight="1">
      <c r="A110" s="4">
        <v>75</v>
      </c>
      <c r="B110" s="103"/>
      <c r="C110" s="9"/>
      <c r="D110" s="11"/>
    </row>
    <row r="111" spans="1:4" ht="49.5" customHeight="1" thickBot="1">
      <c r="A111" s="4">
        <v>76</v>
      </c>
      <c r="B111" s="103"/>
      <c r="C111" s="9"/>
      <c r="D111" s="11"/>
    </row>
    <row r="112" spans="1:4" ht="49.5" customHeight="1" thickBot="1">
      <c r="A112" s="122" t="s">
        <v>243</v>
      </c>
      <c r="B112" s="123"/>
      <c r="C112" s="123"/>
      <c r="D112" s="124"/>
    </row>
    <row r="113" spans="1:4" ht="49.5" customHeight="1" thickBot="1">
      <c r="A113" s="4" t="s">
        <v>234</v>
      </c>
      <c r="B113" s="103"/>
      <c r="C113" s="9"/>
      <c r="D113" s="11" t="s">
        <v>244</v>
      </c>
    </row>
    <row r="114" spans="1:4" ht="49.5" customHeight="1" thickBot="1">
      <c r="A114" s="122" t="s">
        <v>245</v>
      </c>
      <c r="B114" s="123"/>
      <c r="C114" s="123"/>
      <c r="D114" s="124"/>
    </row>
    <row r="115" spans="1:4" ht="23.25" customHeight="1">
      <c r="A115" s="90"/>
      <c r="B115" s="97"/>
      <c r="C115" s="93"/>
      <c r="D115" s="98" t="s">
        <v>247</v>
      </c>
    </row>
    <row r="116" spans="1:4" ht="25.5" customHeight="1" thickBot="1">
      <c r="A116" s="104">
        <v>77</v>
      </c>
      <c r="B116" s="97"/>
      <c r="C116" s="105">
        <v>1.6</v>
      </c>
      <c r="D116" s="98" t="s">
        <v>246</v>
      </c>
    </row>
    <row r="117" spans="1:4" ht="49.5" customHeight="1" thickBot="1">
      <c r="A117" s="122" t="s">
        <v>248</v>
      </c>
      <c r="B117" s="123"/>
      <c r="C117" s="123"/>
      <c r="D117" s="124"/>
    </row>
    <row r="118" spans="1:4" ht="49.5" customHeight="1">
      <c r="A118" s="82">
        <v>78</v>
      </c>
      <c r="B118" s="110"/>
      <c r="C118" s="111">
        <v>1.82</v>
      </c>
      <c r="D118" s="112"/>
    </row>
    <row r="119" spans="1:4" ht="49.5" customHeight="1">
      <c r="A119" s="4">
        <v>79</v>
      </c>
      <c r="B119" s="108"/>
      <c r="C119" s="109">
        <v>1.86</v>
      </c>
      <c r="D119" s="107"/>
    </row>
    <row r="120" spans="1:4" ht="49.5" customHeight="1">
      <c r="A120" s="4">
        <v>80</v>
      </c>
      <c r="B120" s="108"/>
      <c r="C120" s="109">
        <v>1.91</v>
      </c>
      <c r="D120" s="107"/>
    </row>
    <row r="121" spans="1:4" ht="49.5" customHeight="1">
      <c r="A121" s="4">
        <v>81</v>
      </c>
      <c r="B121" s="108"/>
      <c r="C121" s="109">
        <v>1.61</v>
      </c>
      <c r="D121" s="107"/>
    </row>
    <row r="122" spans="1:4" ht="49.5" customHeight="1">
      <c r="A122" s="4">
        <v>82</v>
      </c>
      <c r="B122" s="108"/>
      <c r="C122" s="109"/>
      <c r="D122" s="107"/>
    </row>
    <row r="123" spans="1:4" ht="49.5" customHeight="1" thickBot="1">
      <c r="A123" s="4">
        <v>83</v>
      </c>
      <c r="B123" s="108"/>
      <c r="C123" s="109"/>
      <c r="D123" s="107"/>
    </row>
    <row r="124" spans="1:4" ht="49.5" customHeight="1" thickBot="1">
      <c r="A124" s="122" t="s">
        <v>249</v>
      </c>
      <c r="B124" s="123"/>
      <c r="C124" s="123"/>
      <c r="D124" s="124"/>
    </row>
    <row r="125" spans="1:4" ht="49.5" customHeight="1">
      <c r="A125" s="4">
        <v>20</v>
      </c>
      <c r="B125" s="108"/>
      <c r="C125" s="109">
        <v>2.15</v>
      </c>
      <c r="D125" s="113" t="s">
        <v>250</v>
      </c>
    </row>
    <row r="126" spans="1:4" ht="49.5" customHeight="1">
      <c r="A126" s="4">
        <v>84</v>
      </c>
      <c r="B126" s="108"/>
      <c r="C126" s="109">
        <v>1.85</v>
      </c>
      <c r="D126" s="107"/>
    </row>
    <row r="127" spans="1:4" ht="49.5" customHeight="1">
      <c r="A127" s="4">
        <v>85</v>
      </c>
      <c r="B127" s="108"/>
      <c r="C127" s="109">
        <v>1.9</v>
      </c>
      <c r="D127" s="107"/>
    </row>
    <row r="128" spans="1:4" ht="49.5" customHeight="1">
      <c r="A128" s="4">
        <v>86</v>
      </c>
      <c r="B128" s="108"/>
      <c r="C128" s="109">
        <v>1.8</v>
      </c>
      <c r="D128" s="107"/>
    </row>
    <row r="129" spans="1:4" ht="49.5" customHeight="1">
      <c r="A129" s="4">
        <v>87</v>
      </c>
      <c r="B129" s="108"/>
      <c r="C129" s="109">
        <v>1.7</v>
      </c>
      <c r="D129" s="107"/>
    </row>
    <row r="130" spans="1:4" ht="49.5" customHeight="1">
      <c r="A130" s="4">
        <v>88</v>
      </c>
      <c r="B130" s="108"/>
      <c r="C130" s="109">
        <v>1.6</v>
      </c>
      <c r="D130" s="107"/>
    </row>
    <row r="131" spans="1:4" ht="49.5" customHeight="1">
      <c r="A131" s="4">
        <v>89</v>
      </c>
      <c r="B131" s="108"/>
      <c r="C131" s="109">
        <v>1.3</v>
      </c>
      <c r="D131" s="107"/>
    </row>
    <row r="132" spans="1:4" ht="49.5" customHeight="1" thickBot="1">
      <c r="A132" s="4">
        <v>90</v>
      </c>
      <c r="B132" s="108"/>
      <c r="C132" s="109">
        <v>1.75</v>
      </c>
      <c r="D132" s="113" t="s">
        <v>253</v>
      </c>
    </row>
    <row r="133" spans="1:4" ht="49.5" customHeight="1" thickBot="1">
      <c r="A133" s="122" t="s">
        <v>251</v>
      </c>
      <c r="B133" s="123"/>
      <c r="C133" s="123"/>
      <c r="D133" s="124"/>
    </row>
    <row r="134" spans="1:4" ht="49.5" customHeight="1" thickBot="1">
      <c r="A134" s="4" t="s">
        <v>234</v>
      </c>
      <c r="B134" s="108"/>
      <c r="C134" s="106"/>
      <c r="D134" s="113" t="s">
        <v>227</v>
      </c>
    </row>
    <row r="135" spans="1:4" ht="49.5" customHeight="1" thickBot="1">
      <c r="A135" s="122" t="s">
        <v>252</v>
      </c>
      <c r="B135" s="123"/>
      <c r="C135" s="123"/>
      <c r="D135" s="124"/>
    </row>
    <row r="136" spans="1:4" ht="49.5" customHeight="1">
      <c r="A136" s="4">
        <v>91</v>
      </c>
      <c r="B136" s="108"/>
      <c r="C136" s="109">
        <v>2.26</v>
      </c>
      <c r="D136" s="113"/>
    </row>
    <row r="137" spans="1:4" ht="49.5" customHeight="1">
      <c r="A137" s="4">
        <v>92</v>
      </c>
      <c r="B137" s="108"/>
      <c r="C137" s="109">
        <v>2.7</v>
      </c>
      <c r="D137" s="107"/>
    </row>
    <row r="138" spans="1:4" ht="49.5" customHeight="1">
      <c r="A138" s="4">
        <v>93</v>
      </c>
      <c r="B138" s="108"/>
      <c r="C138" s="109">
        <v>2.65</v>
      </c>
      <c r="D138" s="107"/>
    </row>
    <row r="139" spans="1:4" ht="49.5" customHeight="1">
      <c r="A139" s="4">
        <v>94</v>
      </c>
      <c r="B139" s="108"/>
      <c r="C139" s="109">
        <v>2.47</v>
      </c>
      <c r="D139" s="107"/>
    </row>
    <row r="140" spans="1:4" ht="49.5" customHeight="1">
      <c r="A140" s="4">
        <v>95</v>
      </c>
      <c r="B140" s="108"/>
      <c r="C140" s="109">
        <v>1.9</v>
      </c>
      <c r="D140" s="107"/>
    </row>
    <row r="141" spans="1:4" ht="49.5" customHeight="1">
      <c r="A141" s="4">
        <v>96</v>
      </c>
      <c r="B141" s="108"/>
      <c r="C141" s="109">
        <v>1.6</v>
      </c>
      <c r="D141" s="113" t="s">
        <v>254</v>
      </c>
    </row>
    <row r="142" spans="1:4" ht="49.5" customHeight="1">
      <c r="A142" s="4">
        <v>97</v>
      </c>
      <c r="B142" s="108"/>
      <c r="C142" s="109">
        <v>2.64</v>
      </c>
      <c r="D142" s="113"/>
    </row>
    <row r="143" spans="1:4" ht="49.5" customHeight="1">
      <c r="A143" s="4">
        <v>98</v>
      </c>
      <c r="B143" s="108"/>
      <c r="C143" s="109">
        <v>2.67</v>
      </c>
      <c r="D143" s="113"/>
    </row>
    <row r="144" spans="1:4" ht="49.5" customHeight="1">
      <c r="A144" s="4">
        <v>99</v>
      </c>
      <c r="B144" s="108"/>
      <c r="C144" s="109">
        <v>2.63</v>
      </c>
      <c r="D144" s="113"/>
    </row>
    <row r="145" spans="1:4" ht="49.5" customHeight="1">
      <c r="A145" s="4">
        <v>100</v>
      </c>
      <c r="B145" s="108"/>
      <c r="C145" s="109">
        <v>2.49</v>
      </c>
      <c r="D145" s="113"/>
    </row>
    <row r="146" spans="1:4" ht="49.5" customHeight="1">
      <c r="A146" s="4">
        <v>101</v>
      </c>
      <c r="B146" s="108"/>
      <c r="C146" s="109">
        <v>2.24</v>
      </c>
      <c r="D146" s="113"/>
    </row>
    <row r="147" spans="1:4" ht="49.5" customHeight="1">
      <c r="A147" s="4">
        <v>102</v>
      </c>
      <c r="B147" s="108"/>
      <c r="C147" s="109">
        <v>2.75</v>
      </c>
      <c r="D147" s="113"/>
    </row>
    <row r="148" spans="1:4" ht="49.5" customHeight="1">
      <c r="A148" s="4">
        <v>103</v>
      </c>
      <c r="B148" s="108"/>
      <c r="C148" s="109">
        <v>2.92</v>
      </c>
      <c r="D148" s="113"/>
    </row>
    <row r="149" spans="1:4" ht="49.5" customHeight="1">
      <c r="A149" s="4">
        <v>104</v>
      </c>
      <c r="B149" s="108"/>
      <c r="C149" s="109">
        <v>2.43</v>
      </c>
      <c r="D149" s="107"/>
    </row>
    <row r="150" spans="1:4" ht="49.5" customHeight="1">
      <c r="A150" s="4">
        <v>105</v>
      </c>
      <c r="B150" s="108"/>
      <c r="C150" s="109">
        <v>2.24</v>
      </c>
      <c r="D150" s="107"/>
    </row>
    <row r="151" spans="1:4" ht="49.5" customHeight="1">
      <c r="A151" s="4">
        <v>106</v>
      </c>
      <c r="B151" s="108"/>
      <c r="C151" s="109">
        <v>2.15</v>
      </c>
      <c r="D151" s="107"/>
    </row>
    <row r="152" spans="1:4" ht="49.5" customHeight="1">
      <c r="A152" s="4">
        <v>107</v>
      </c>
      <c r="B152" s="108"/>
      <c r="C152" s="109">
        <v>1.98</v>
      </c>
      <c r="D152" s="107"/>
    </row>
    <row r="153" spans="1:4" ht="49.5" customHeight="1" thickBot="1">
      <c r="A153" s="4">
        <v>108</v>
      </c>
      <c r="B153" s="108"/>
      <c r="C153" s="109">
        <v>1.79</v>
      </c>
      <c r="D153" s="113" t="s">
        <v>255</v>
      </c>
    </row>
    <row r="154" spans="1:4" ht="49.5" customHeight="1" thickBot="1">
      <c r="A154" s="122" t="s">
        <v>256</v>
      </c>
      <c r="B154" s="123"/>
      <c r="C154" s="123"/>
      <c r="D154" s="124"/>
    </row>
    <row r="155" spans="1:4" ht="49.5" customHeight="1">
      <c r="A155" s="4">
        <v>109</v>
      </c>
      <c r="B155" s="108"/>
      <c r="C155" s="109">
        <v>2.18</v>
      </c>
      <c r="D155" s="113"/>
    </row>
    <row r="156" spans="1:4" ht="49.5" customHeight="1" thickBot="1">
      <c r="A156" s="4">
        <v>110</v>
      </c>
      <c r="B156" s="108"/>
      <c r="C156" s="109">
        <v>2.1</v>
      </c>
      <c r="D156" s="113" t="s">
        <v>255</v>
      </c>
    </row>
    <row r="157" spans="1:4" ht="49.5" customHeight="1" thickBot="1">
      <c r="A157" s="122" t="s">
        <v>257</v>
      </c>
      <c r="B157" s="123"/>
      <c r="C157" s="123"/>
      <c r="D157" s="124"/>
    </row>
    <row r="158" spans="1:4" ht="25.5" customHeight="1">
      <c r="A158" s="89"/>
      <c r="B158" s="96"/>
      <c r="C158" s="86"/>
      <c r="D158" s="87" t="s">
        <v>259</v>
      </c>
    </row>
    <row r="159" spans="1:4" ht="25.5" customHeight="1" thickBot="1">
      <c r="A159" s="82">
        <v>111</v>
      </c>
      <c r="B159" s="34"/>
      <c r="C159" s="83">
        <v>2.23</v>
      </c>
      <c r="D159" s="88" t="s">
        <v>258</v>
      </c>
    </row>
    <row r="160" spans="1:4" ht="49.5" customHeight="1" thickBot="1">
      <c r="A160" s="122" t="s">
        <v>260</v>
      </c>
      <c r="B160" s="123"/>
      <c r="C160" s="123"/>
      <c r="D160" s="124"/>
    </row>
    <row r="161" spans="1:4" ht="49.5" customHeight="1" thickBot="1">
      <c r="A161" s="4">
        <v>112</v>
      </c>
      <c r="B161" s="108"/>
      <c r="C161" s="109">
        <v>1.9</v>
      </c>
      <c r="D161" s="113" t="s">
        <v>255</v>
      </c>
    </row>
    <row r="162" spans="1:4" ht="49.5" customHeight="1" thickBot="1">
      <c r="A162" s="122" t="s">
        <v>261</v>
      </c>
      <c r="B162" s="123"/>
      <c r="C162" s="123"/>
      <c r="D162" s="124"/>
    </row>
    <row r="163" spans="1:4" ht="49.5" customHeight="1">
      <c r="A163" s="4">
        <v>113</v>
      </c>
      <c r="B163" s="108"/>
      <c r="C163" s="109">
        <v>1.99</v>
      </c>
      <c r="D163" s="113"/>
    </row>
    <row r="164" spans="1:4" ht="49.5" customHeight="1" thickBot="1">
      <c r="A164" s="4">
        <v>114</v>
      </c>
      <c r="B164" s="108"/>
      <c r="C164" s="114">
        <v>2</v>
      </c>
      <c r="D164" s="113" t="s">
        <v>210</v>
      </c>
    </row>
    <row r="165" spans="1:4" ht="49.5" customHeight="1" thickBot="1">
      <c r="A165" s="122" t="s">
        <v>262</v>
      </c>
      <c r="B165" s="123"/>
      <c r="C165" s="123"/>
      <c r="D165" s="124"/>
    </row>
    <row r="166" spans="1:4" ht="24.75" customHeight="1">
      <c r="A166" s="89"/>
      <c r="B166" s="96"/>
      <c r="C166" s="86"/>
      <c r="D166" s="87" t="s">
        <v>263</v>
      </c>
    </row>
    <row r="167" spans="1:4" ht="25.5" customHeight="1" thickBot="1">
      <c r="A167" s="82">
        <v>115</v>
      </c>
      <c r="B167" s="34"/>
      <c r="C167" s="83">
        <v>1.65</v>
      </c>
      <c r="D167" s="88" t="s">
        <v>264</v>
      </c>
    </row>
    <row r="168" spans="1:4" ht="49.5" customHeight="1" thickBot="1">
      <c r="A168" s="122" t="s">
        <v>265</v>
      </c>
      <c r="B168" s="123"/>
      <c r="C168" s="123"/>
      <c r="D168" s="124"/>
    </row>
    <row r="169" spans="1:4" ht="49.5" customHeight="1">
      <c r="A169" s="82">
        <v>200</v>
      </c>
      <c r="B169" s="115"/>
      <c r="C169" s="83">
        <v>2.29</v>
      </c>
      <c r="D169" s="88" t="s">
        <v>266</v>
      </c>
    </row>
    <row r="170" spans="1:4" ht="49.5" customHeight="1">
      <c r="A170" s="82">
        <v>201</v>
      </c>
      <c r="B170" s="115"/>
      <c r="C170" s="83">
        <v>2.93</v>
      </c>
      <c r="D170" s="88" t="s">
        <v>267</v>
      </c>
    </row>
    <row r="171" spans="1:4" ht="49.5" customHeight="1">
      <c r="A171" s="82">
        <v>202</v>
      </c>
      <c r="B171" s="115"/>
      <c r="C171" s="83"/>
      <c r="D171" s="88"/>
    </row>
    <row r="172" spans="1:4" ht="49.5" customHeight="1">
      <c r="A172" s="82">
        <v>203</v>
      </c>
      <c r="B172" s="115"/>
      <c r="C172" s="83"/>
      <c r="D172" s="88"/>
    </row>
    <row r="173" spans="1:4" ht="49.5" customHeight="1">
      <c r="A173" s="82">
        <v>204</v>
      </c>
      <c r="B173" s="115"/>
      <c r="C173" s="83">
        <v>2.57</v>
      </c>
      <c r="D173" s="88"/>
    </row>
    <row r="174" spans="1:4" ht="49.5" customHeight="1">
      <c r="A174" s="82">
        <v>205</v>
      </c>
      <c r="B174" s="115"/>
      <c r="C174" s="83">
        <v>2.5</v>
      </c>
      <c r="D174" s="88"/>
    </row>
    <row r="175" spans="1:4" ht="49.5" customHeight="1">
      <c r="A175" s="82">
        <v>206</v>
      </c>
      <c r="B175" s="115"/>
      <c r="C175" s="83">
        <v>2.4</v>
      </c>
      <c r="D175" s="88"/>
    </row>
    <row r="176" spans="1:4" ht="49.5" customHeight="1">
      <c r="A176" s="82">
        <v>207</v>
      </c>
      <c r="B176" s="115"/>
      <c r="C176" s="83">
        <v>2.45</v>
      </c>
      <c r="D176" s="88"/>
    </row>
    <row r="177" spans="1:4" ht="49.5" customHeight="1">
      <c r="A177" s="82">
        <v>208</v>
      </c>
      <c r="B177" s="115"/>
      <c r="C177" s="83"/>
      <c r="D177" s="88"/>
    </row>
    <row r="178" spans="1:4" ht="49.5" customHeight="1">
      <c r="A178" s="82">
        <v>209</v>
      </c>
      <c r="B178" s="115"/>
      <c r="C178" s="83"/>
      <c r="D178" s="88"/>
    </row>
    <row r="179" spans="1:4" ht="49.5" customHeight="1">
      <c r="A179" s="82">
        <v>210</v>
      </c>
      <c r="B179" s="115"/>
      <c r="C179" s="83">
        <v>2.2</v>
      </c>
      <c r="D179" s="88"/>
    </row>
    <row r="180" spans="1:4" ht="49.5" customHeight="1">
      <c r="A180" s="82">
        <v>211</v>
      </c>
      <c r="B180" s="115"/>
      <c r="C180" s="83">
        <v>2</v>
      </c>
      <c r="D180" s="88"/>
    </row>
    <row r="181" spans="1:4" ht="49.5" customHeight="1">
      <c r="A181" s="82">
        <v>212</v>
      </c>
      <c r="B181" s="115"/>
      <c r="C181" s="83">
        <v>1.75</v>
      </c>
      <c r="D181" s="88"/>
    </row>
    <row r="182" spans="1:4" ht="49.5" customHeight="1">
      <c r="A182" s="82">
        <v>213</v>
      </c>
      <c r="B182" s="115"/>
      <c r="C182" s="83">
        <v>1.4</v>
      </c>
      <c r="D182" s="88"/>
    </row>
    <row r="183" spans="1:4" ht="49.5" customHeight="1">
      <c r="A183" s="82">
        <v>214</v>
      </c>
      <c r="B183" s="115"/>
      <c r="C183" s="83">
        <v>1.7</v>
      </c>
      <c r="D183" s="88"/>
    </row>
    <row r="184" spans="1:4" ht="49.5" customHeight="1">
      <c r="A184" s="82">
        <v>215</v>
      </c>
      <c r="B184" s="115"/>
      <c r="C184" s="83">
        <v>1.3</v>
      </c>
      <c r="D184" s="88"/>
    </row>
    <row r="185" spans="1:4" ht="49.5" customHeight="1">
      <c r="A185" s="82">
        <v>216</v>
      </c>
      <c r="B185" s="115"/>
      <c r="C185" s="83">
        <v>1.3</v>
      </c>
      <c r="D185" s="88"/>
    </row>
    <row r="186" spans="1:4" ht="49.5" customHeight="1">
      <c r="A186" s="82">
        <v>217</v>
      </c>
      <c r="B186" s="115"/>
      <c r="C186" s="83">
        <v>1.5</v>
      </c>
      <c r="D186" s="88"/>
    </row>
    <row r="187" spans="1:4" ht="49.5" customHeight="1" thickBot="1">
      <c r="A187" s="82">
        <v>218</v>
      </c>
      <c r="B187" s="115"/>
      <c r="C187" s="83">
        <v>1.02</v>
      </c>
      <c r="D187" s="88"/>
    </row>
    <row r="188" spans="1:4" ht="49.5" customHeight="1" thickBot="1">
      <c r="A188" s="122" t="s">
        <v>268</v>
      </c>
      <c r="B188" s="123"/>
      <c r="C188" s="123"/>
      <c r="D188" s="124"/>
    </row>
    <row r="189" spans="1:4" ht="49.5" customHeight="1">
      <c r="A189" s="3">
        <v>219</v>
      </c>
      <c r="B189" s="116"/>
      <c r="C189" s="8"/>
      <c r="D189" s="117"/>
    </row>
    <row r="190" spans="1:4" ht="49.5" customHeight="1">
      <c r="A190" s="82">
        <v>220</v>
      </c>
      <c r="B190" s="115"/>
      <c r="C190" s="83">
        <v>0.8</v>
      </c>
      <c r="D190" s="88"/>
    </row>
    <row r="191" spans="1:4" ht="49.5" customHeight="1" thickBot="1">
      <c r="A191" s="118">
        <v>221</v>
      </c>
      <c r="B191" s="119"/>
      <c r="C191" s="120">
        <v>0.8</v>
      </c>
      <c r="D191" s="121"/>
    </row>
  </sheetData>
  <mergeCells count="26">
    <mergeCell ref="A98:D98"/>
    <mergeCell ref="A91:D91"/>
    <mergeCell ref="A93:D93"/>
    <mergeCell ref="A66:D66"/>
    <mergeCell ref="A75:D75"/>
    <mergeCell ref="A80:D80"/>
    <mergeCell ref="A82:D82"/>
    <mergeCell ref="A4:D4"/>
    <mergeCell ref="A2:D2"/>
    <mergeCell ref="A57:D57"/>
    <mergeCell ref="A60:D60"/>
    <mergeCell ref="A101:D101"/>
    <mergeCell ref="A107:D107"/>
    <mergeCell ref="A112:D112"/>
    <mergeCell ref="A133:D133"/>
    <mergeCell ref="A124:D124"/>
    <mergeCell ref="A114:D114"/>
    <mergeCell ref="A117:D117"/>
    <mergeCell ref="A135:D135"/>
    <mergeCell ref="A154:D154"/>
    <mergeCell ref="A157:D157"/>
    <mergeCell ref="A160:D160"/>
    <mergeCell ref="A162:D162"/>
    <mergeCell ref="A165:D165"/>
    <mergeCell ref="A168:D168"/>
    <mergeCell ref="A188:D188"/>
  </mergeCells>
  <printOptions/>
  <pageMargins left="0.75" right="0.75" top="1" bottom="1" header="0.4921259845" footer="0.4921259845"/>
  <pageSetup fitToHeight="46" orientation="portrait" paperSize="9" scale="83" r:id="rId1"/>
  <rowBreaks count="5" manualBreakCount="5">
    <brk id="59" max="255" man="1"/>
    <brk id="81" max="255" man="1"/>
    <brk id="97" max="255" man="1"/>
    <brk id="132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36"/>
  <sheetViews>
    <sheetView tabSelected="1" zoomScale="70" zoomScaleNormal="70" workbookViewId="0" topLeftCell="A1">
      <selection activeCell="H4" sqref="H4:AP836"/>
    </sheetView>
  </sheetViews>
  <sheetFormatPr defaultColWidth="9.140625" defaultRowHeight="12.75"/>
  <cols>
    <col min="1" max="1" width="16.57421875" style="0" customWidth="1"/>
    <col min="2" max="2" width="18.8515625" style="0" customWidth="1"/>
    <col min="3" max="3" width="21.00390625" style="0" customWidth="1"/>
    <col min="4" max="4" width="11.7109375" style="0" customWidth="1"/>
    <col min="5" max="5" width="31.00390625" style="0" customWidth="1"/>
    <col min="6" max="6" width="35.28125" style="0" customWidth="1"/>
    <col min="7" max="7" width="81.28125" style="29" customWidth="1"/>
  </cols>
  <sheetData>
    <row r="1" ht="12.75">
      <c r="F1" s="28" t="s">
        <v>26</v>
      </c>
    </row>
    <row r="2" spans="1:6" ht="21" thickBot="1">
      <c r="A2" s="126" t="s">
        <v>4</v>
      </c>
      <c r="B2" s="126"/>
      <c r="C2" s="126"/>
      <c r="D2" s="126"/>
      <c r="E2" s="126"/>
      <c r="F2" s="126"/>
    </row>
    <row r="3" spans="1:7" ht="13.5" thickBot="1">
      <c r="A3" s="13" t="s">
        <v>5</v>
      </c>
      <c r="B3" s="12" t="s">
        <v>6</v>
      </c>
      <c r="C3" s="13" t="s">
        <v>7</v>
      </c>
      <c r="D3" s="12" t="s">
        <v>8</v>
      </c>
      <c r="E3" s="13" t="s">
        <v>27</v>
      </c>
      <c r="F3" s="39" t="s">
        <v>10</v>
      </c>
      <c r="G3" s="30" t="s">
        <v>2</v>
      </c>
    </row>
    <row r="4" spans="1:42" s="49" customFormat="1" ht="17.25" customHeight="1" thickTop="1">
      <c r="A4" s="44" t="s">
        <v>33</v>
      </c>
      <c r="B4" s="45" t="s">
        <v>14</v>
      </c>
      <c r="C4" s="46" t="s">
        <v>34</v>
      </c>
      <c r="D4" s="45">
        <v>294</v>
      </c>
      <c r="E4" s="46" t="s">
        <v>35</v>
      </c>
      <c r="F4" s="47" t="s">
        <v>32</v>
      </c>
      <c r="G4" s="48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</row>
    <row r="5" spans="1:42" s="49" customFormat="1" ht="17.25" customHeight="1">
      <c r="A5" s="44" t="s">
        <v>36</v>
      </c>
      <c r="B5" s="45" t="s">
        <v>14</v>
      </c>
      <c r="C5" s="46" t="s">
        <v>37</v>
      </c>
      <c r="D5" s="45">
        <v>367</v>
      </c>
      <c r="E5" s="46" t="s">
        <v>35</v>
      </c>
      <c r="F5" s="47" t="s">
        <v>32</v>
      </c>
      <c r="G5" s="50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</row>
    <row r="6" spans="1:42" s="49" customFormat="1" ht="17.25" customHeight="1">
      <c r="A6" s="44" t="s">
        <v>38</v>
      </c>
      <c r="B6" s="45" t="s">
        <v>14</v>
      </c>
      <c r="C6" s="46" t="s">
        <v>39</v>
      </c>
      <c r="D6" s="45">
        <v>49</v>
      </c>
      <c r="E6" s="46" t="s">
        <v>43</v>
      </c>
      <c r="F6" s="47" t="s">
        <v>32</v>
      </c>
      <c r="G6" s="50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s="49" customFormat="1" ht="17.25" customHeight="1">
      <c r="A7" s="44" t="s">
        <v>40</v>
      </c>
      <c r="B7" s="45" t="s">
        <v>14</v>
      </c>
      <c r="C7" s="46" t="s">
        <v>41</v>
      </c>
      <c r="D7" s="45">
        <v>53</v>
      </c>
      <c r="E7" s="46" t="s">
        <v>42</v>
      </c>
      <c r="F7" s="47" t="s">
        <v>32</v>
      </c>
      <c r="G7" s="50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</row>
    <row r="8" spans="1:42" s="49" customFormat="1" ht="17.25" customHeight="1">
      <c r="A8" s="44" t="s">
        <v>44</v>
      </c>
      <c r="B8" s="45" t="s">
        <v>14</v>
      </c>
      <c r="C8" s="46" t="s">
        <v>45</v>
      </c>
      <c r="D8" s="45">
        <v>52</v>
      </c>
      <c r="E8" s="46" t="s">
        <v>42</v>
      </c>
      <c r="F8" s="47" t="s">
        <v>32</v>
      </c>
      <c r="G8" s="50" t="s">
        <v>54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</row>
    <row r="9" spans="1:42" s="49" customFormat="1" ht="17.25" customHeight="1">
      <c r="A9" s="44" t="s">
        <v>46</v>
      </c>
      <c r="B9" s="45" t="s">
        <v>14</v>
      </c>
      <c r="C9" s="46" t="s">
        <v>37</v>
      </c>
      <c r="D9" s="45">
        <v>158</v>
      </c>
      <c r="E9" s="46" t="s">
        <v>42</v>
      </c>
      <c r="F9" s="47" t="s">
        <v>32</v>
      </c>
      <c r="G9" s="50" t="s">
        <v>55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</row>
    <row r="10" spans="1:42" ht="17.25" customHeight="1">
      <c r="A10" s="14" t="s">
        <v>47</v>
      </c>
      <c r="B10" s="16" t="s">
        <v>14</v>
      </c>
      <c r="C10" s="19" t="s">
        <v>48</v>
      </c>
      <c r="D10" s="16">
        <v>34</v>
      </c>
      <c r="E10" s="19" t="s">
        <v>49</v>
      </c>
      <c r="F10" s="34" t="s">
        <v>50</v>
      </c>
      <c r="G10" s="40" t="s">
        <v>54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</row>
    <row r="11" spans="1:42" s="64" customFormat="1" ht="17.25" customHeight="1">
      <c r="A11" s="14" t="s">
        <v>51</v>
      </c>
      <c r="B11" s="60" t="s">
        <v>14</v>
      </c>
      <c r="C11" s="61" t="s">
        <v>16</v>
      </c>
      <c r="D11" s="60">
        <v>337</v>
      </c>
      <c r="E11" s="61" t="s">
        <v>49</v>
      </c>
      <c r="F11" s="62" t="s">
        <v>50</v>
      </c>
      <c r="G11" s="63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</row>
    <row r="12" spans="1:42" ht="17.25" customHeight="1">
      <c r="A12" s="14" t="s">
        <v>52</v>
      </c>
      <c r="B12" s="16" t="s">
        <v>14</v>
      </c>
      <c r="C12" s="19" t="s">
        <v>15</v>
      </c>
      <c r="D12" s="16">
        <v>108</v>
      </c>
      <c r="E12" s="19" t="s">
        <v>49</v>
      </c>
      <c r="F12" s="34" t="s">
        <v>50</v>
      </c>
      <c r="G12" s="31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3" spans="1:42" ht="17.25" customHeight="1">
      <c r="A13" s="14" t="s">
        <v>53</v>
      </c>
      <c r="B13" s="16" t="s">
        <v>14</v>
      </c>
      <c r="C13" s="19" t="s">
        <v>13</v>
      </c>
      <c r="D13" s="16">
        <v>149</v>
      </c>
      <c r="E13" s="19" t="s">
        <v>49</v>
      </c>
      <c r="F13" s="34" t="s">
        <v>50</v>
      </c>
      <c r="G13" s="3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</row>
    <row r="14" spans="1:42" s="49" customFormat="1" ht="18" customHeight="1">
      <c r="A14" s="51" t="s">
        <v>30</v>
      </c>
      <c r="B14" s="52" t="s">
        <v>17</v>
      </c>
      <c r="C14" s="53" t="s">
        <v>12</v>
      </c>
      <c r="D14" s="52">
        <v>102</v>
      </c>
      <c r="E14" s="53" t="s">
        <v>31</v>
      </c>
      <c r="F14" s="54" t="s">
        <v>32</v>
      </c>
      <c r="G14" s="5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</row>
    <row r="15" spans="1:42" ht="18" customHeight="1">
      <c r="A15" s="15" t="s">
        <v>56</v>
      </c>
      <c r="B15" s="17" t="s">
        <v>19</v>
      </c>
      <c r="C15" s="20" t="s">
        <v>57</v>
      </c>
      <c r="D15" s="17">
        <v>38</v>
      </c>
      <c r="E15" s="20" t="s">
        <v>58</v>
      </c>
      <c r="F15" s="35" t="s">
        <v>50</v>
      </c>
      <c r="G15" s="40" t="s">
        <v>187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  <row r="16" spans="1:42" ht="18" customHeight="1">
      <c r="A16" s="15" t="s">
        <v>59</v>
      </c>
      <c r="B16" s="17" t="s">
        <v>19</v>
      </c>
      <c r="C16" s="20" t="s">
        <v>13</v>
      </c>
      <c r="D16" s="17">
        <v>86</v>
      </c>
      <c r="E16" s="20" t="s">
        <v>60</v>
      </c>
      <c r="F16" s="35" t="s">
        <v>50</v>
      </c>
      <c r="G16" s="40" t="s">
        <v>61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</row>
    <row r="17" spans="1:42" s="49" customFormat="1" ht="18" customHeight="1">
      <c r="A17" s="51" t="s">
        <v>62</v>
      </c>
      <c r="B17" s="52" t="s">
        <v>20</v>
      </c>
      <c r="C17" s="53" t="s">
        <v>12</v>
      </c>
      <c r="D17" s="52">
        <v>18</v>
      </c>
      <c r="E17" s="53" t="s">
        <v>35</v>
      </c>
      <c r="F17" s="54" t="s">
        <v>32</v>
      </c>
      <c r="G17" s="5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42" s="49" customFormat="1" ht="18" customHeight="1">
      <c r="A18" s="51" t="s">
        <v>63</v>
      </c>
      <c r="B18" s="52" t="s">
        <v>20</v>
      </c>
      <c r="C18" s="53" t="s">
        <v>34</v>
      </c>
      <c r="D18" s="52">
        <v>8</v>
      </c>
      <c r="E18" s="53" t="s">
        <v>35</v>
      </c>
      <c r="F18" s="54" t="s">
        <v>32</v>
      </c>
      <c r="G18" s="5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1:42" s="49" customFormat="1" ht="18" customHeight="1">
      <c r="A19" s="51" t="s">
        <v>64</v>
      </c>
      <c r="B19" s="52" t="s">
        <v>20</v>
      </c>
      <c r="C19" s="53" t="s">
        <v>37</v>
      </c>
      <c r="D19" s="52">
        <v>85</v>
      </c>
      <c r="E19" s="53" t="s">
        <v>65</v>
      </c>
      <c r="F19" s="54" t="s">
        <v>66</v>
      </c>
      <c r="G19" s="5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</row>
    <row r="20" spans="1:42" ht="18" customHeight="1">
      <c r="A20" s="15" t="s">
        <v>71</v>
      </c>
      <c r="B20" s="17" t="s">
        <v>20</v>
      </c>
      <c r="C20" s="20" t="s">
        <v>15</v>
      </c>
      <c r="D20" s="17">
        <v>294</v>
      </c>
      <c r="E20" s="20" t="s">
        <v>67</v>
      </c>
      <c r="F20" s="36" t="s">
        <v>50</v>
      </c>
      <c r="G20" s="31" t="s">
        <v>68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</row>
    <row r="21" spans="1:7" s="59" customFormat="1" ht="18" customHeight="1">
      <c r="A21" s="55" t="s">
        <v>69</v>
      </c>
      <c r="B21" s="56" t="s">
        <v>28</v>
      </c>
      <c r="C21" s="57" t="s">
        <v>34</v>
      </c>
      <c r="D21" s="56">
        <v>8</v>
      </c>
      <c r="E21" s="57" t="s">
        <v>60</v>
      </c>
      <c r="F21" s="58" t="s">
        <v>50</v>
      </c>
      <c r="G21" s="40" t="s">
        <v>70</v>
      </c>
    </row>
    <row r="22" spans="1:42" ht="18" customHeight="1">
      <c r="A22" s="15" t="s">
        <v>72</v>
      </c>
      <c r="B22" s="17" t="s">
        <v>28</v>
      </c>
      <c r="C22" s="20" t="s">
        <v>16</v>
      </c>
      <c r="D22" s="17">
        <v>212</v>
      </c>
      <c r="E22" s="20" t="s">
        <v>73</v>
      </c>
      <c r="F22" s="35" t="s">
        <v>50</v>
      </c>
      <c r="G22" s="40" t="s">
        <v>68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</row>
    <row r="23" spans="1:42" ht="18" customHeight="1">
      <c r="A23" s="15" t="s">
        <v>74</v>
      </c>
      <c r="B23" s="17" t="s">
        <v>28</v>
      </c>
      <c r="C23" s="20" t="s">
        <v>75</v>
      </c>
      <c r="D23" s="17">
        <v>388</v>
      </c>
      <c r="E23" s="20" t="s">
        <v>76</v>
      </c>
      <c r="F23" s="35" t="s">
        <v>50</v>
      </c>
      <c r="G23" s="40" t="s">
        <v>77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</row>
    <row r="24" spans="1:42" ht="18" customHeight="1">
      <c r="A24" s="15" t="s">
        <v>78</v>
      </c>
      <c r="B24" s="17" t="s">
        <v>28</v>
      </c>
      <c r="C24" s="20" t="s">
        <v>13</v>
      </c>
      <c r="D24" s="17">
        <v>254</v>
      </c>
      <c r="E24" s="20" t="s">
        <v>79</v>
      </c>
      <c r="F24" s="35" t="s">
        <v>50</v>
      </c>
      <c r="G24" s="31" t="s">
        <v>68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</row>
    <row r="25" spans="1:42" ht="18" customHeight="1">
      <c r="A25" s="15" t="s">
        <v>80</v>
      </c>
      <c r="B25" s="17" t="s">
        <v>29</v>
      </c>
      <c r="C25" s="20" t="s">
        <v>13</v>
      </c>
      <c r="D25" s="17">
        <v>220</v>
      </c>
      <c r="E25" s="20" t="s">
        <v>81</v>
      </c>
      <c r="F25" s="35" t="s">
        <v>50</v>
      </c>
      <c r="G25" s="31" t="s">
        <v>68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</row>
    <row r="26" spans="1:42" s="49" customFormat="1" ht="18" customHeight="1">
      <c r="A26" s="51" t="s">
        <v>83</v>
      </c>
      <c r="B26" s="52" t="s">
        <v>82</v>
      </c>
      <c r="C26" s="53" t="s">
        <v>12</v>
      </c>
      <c r="D26" s="52">
        <v>8</v>
      </c>
      <c r="E26" s="53" t="s">
        <v>35</v>
      </c>
      <c r="F26" s="54" t="s">
        <v>32</v>
      </c>
      <c r="G26" s="50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</row>
    <row r="27" spans="1:42" s="49" customFormat="1" ht="18" customHeight="1">
      <c r="A27" s="51" t="s">
        <v>84</v>
      </c>
      <c r="B27" s="52" t="s">
        <v>82</v>
      </c>
      <c r="C27" s="53" t="s">
        <v>34</v>
      </c>
      <c r="D27" s="52">
        <v>28</v>
      </c>
      <c r="E27" s="53" t="s">
        <v>60</v>
      </c>
      <c r="F27" s="54" t="s">
        <v>32</v>
      </c>
      <c r="G27" s="50" t="s">
        <v>85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</row>
    <row r="28" spans="1:42" ht="18" customHeight="1">
      <c r="A28" s="15" t="s">
        <v>86</v>
      </c>
      <c r="B28" s="17" t="s">
        <v>82</v>
      </c>
      <c r="C28" s="20" t="s">
        <v>16</v>
      </c>
      <c r="D28" s="17">
        <v>74</v>
      </c>
      <c r="E28" s="20" t="s">
        <v>87</v>
      </c>
      <c r="F28" s="35" t="s">
        <v>50</v>
      </c>
      <c r="G28" s="31" t="s">
        <v>91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</row>
    <row r="29" spans="1:42" ht="18" customHeight="1">
      <c r="A29" s="15" t="s">
        <v>88</v>
      </c>
      <c r="B29" s="17" t="s">
        <v>82</v>
      </c>
      <c r="C29" s="20" t="s">
        <v>89</v>
      </c>
      <c r="D29" s="17">
        <v>132</v>
      </c>
      <c r="E29" s="20" t="s">
        <v>90</v>
      </c>
      <c r="F29" s="35" t="s">
        <v>50</v>
      </c>
      <c r="G29" s="31" t="s">
        <v>91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</row>
    <row r="30" spans="1:42" ht="18" customHeight="1">
      <c r="A30" s="15" t="s">
        <v>92</v>
      </c>
      <c r="B30" s="17" t="s">
        <v>82</v>
      </c>
      <c r="C30" s="20" t="s">
        <v>15</v>
      </c>
      <c r="D30" s="17">
        <v>140</v>
      </c>
      <c r="E30" s="20" t="s">
        <v>93</v>
      </c>
      <c r="F30" s="35" t="s">
        <v>50</v>
      </c>
      <c r="G30" s="31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</row>
    <row r="31" spans="1:42" ht="18" customHeight="1">
      <c r="A31" s="15" t="s">
        <v>94</v>
      </c>
      <c r="B31" s="17" t="s">
        <v>95</v>
      </c>
      <c r="C31" s="20" t="s">
        <v>13</v>
      </c>
      <c r="D31" s="17">
        <v>94</v>
      </c>
      <c r="E31" s="20" t="s">
        <v>96</v>
      </c>
      <c r="F31" s="35" t="s">
        <v>50</v>
      </c>
      <c r="G31" s="31" t="s">
        <v>68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</row>
    <row r="32" spans="1:42" ht="18" customHeight="1">
      <c r="A32" s="15" t="s">
        <v>97</v>
      </c>
      <c r="B32" s="17" t="s">
        <v>98</v>
      </c>
      <c r="C32" s="20" t="s">
        <v>13</v>
      </c>
      <c r="D32" s="17">
        <v>96</v>
      </c>
      <c r="E32" s="20" t="s">
        <v>96</v>
      </c>
      <c r="F32" s="35" t="s">
        <v>50</v>
      </c>
      <c r="G32" s="31" t="s">
        <v>68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</row>
    <row r="33" spans="1:42" ht="18" customHeight="1">
      <c r="A33" s="15" t="s">
        <v>99</v>
      </c>
      <c r="B33" s="17" t="s">
        <v>100</v>
      </c>
      <c r="C33" s="20" t="s">
        <v>89</v>
      </c>
      <c r="D33" s="17">
        <v>102</v>
      </c>
      <c r="E33" s="20" t="s">
        <v>101</v>
      </c>
      <c r="F33" s="35" t="s">
        <v>50</v>
      </c>
      <c r="G33" s="31" t="s">
        <v>102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</row>
    <row r="34" spans="1:42" ht="18" customHeight="1">
      <c r="A34" s="15" t="s">
        <v>103</v>
      </c>
      <c r="B34" s="18" t="s">
        <v>100</v>
      </c>
      <c r="C34" s="21" t="s">
        <v>15</v>
      </c>
      <c r="D34" s="18">
        <v>31</v>
      </c>
      <c r="E34" s="21" t="s">
        <v>101</v>
      </c>
      <c r="F34" s="37" t="s">
        <v>50</v>
      </c>
      <c r="G34" s="31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</row>
    <row r="35" spans="1:42" ht="18" customHeight="1">
      <c r="A35" s="15" t="s">
        <v>104</v>
      </c>
      <c r="B35" s="18" t="s">
        <v>100</v>
      </c>
      <c r="C35" s="21" t="s">
        <v>13</v>
      </c>
      <c r="D35" s="18">
        <v>68</v>
      </c>
      <c r="E35" s="21" t="s">
        <v>101</v>
      </c>
      <c r="F35" s="37" t="s">
        <v>50</v>
      </c>
      <c r="G35" s="31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</row>
    <row r="36" spans="1:42" ht="18" customHeight="1">
      <c r="A36" s="15" t="s">
        <v>106</v>
      </c>
      <c r="B36" s="18" t="s">
        <v>105</v>
      </c>
      <c r="C36" s="21" t="s">
        <v>107</v>
      </c>
      <c r="D36" s="18">
        <v>74</v>
      </c>
      <c r="E36" s="21" t="s">
        <v>101</v>
      </c>
      <c r="F36" s="37" t="s">
        <v>50</v>
      </c>
      <c r="G36" s="31" t="s">
        <v>108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</row>
    <row r="37" spans="1:42" ht="17.25" customHeight="1">
      <c r="A37" s="15" t="s">
        <v>114</v>
      </c>
      <c r="B37" s="17" t="s">
        <v>105</v>
      </c>
      <c r="C37" s="20" t="s">
        <v>18</v>
      </c>
      <c r="D37" s="17">
        <v>32</v>
      </c>
      <c r="E37" s="20" t="s">
        <v>101</v>
      </c>
      <c r="F37" s="35" t="s">
        <v>50</v>
      </c>
      <c r="G37" s="31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</row>
    <row r="38" spans="1:42" ht="18" customHeight="1">
      <c r="A38" s="15" t="s">
        <v>109</v>
      </c>
      <c r="B38" s="17" t="s">
        <v>110</v>
      </c>
      <c r="C38" s="20" t="s">
        <v>15</v>
      </c>
      <c r="D38" s="17">
        <v>95</v>
      </c>
      <c r="E38" s="20" t="s">
        <v>111</v>
      </c>
      <c r="F38" s="35" t="s">
        <v>50</v>
      </c>
      <c r="G38" s="31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</row>
    <row r="39" spans="1:42" ht="18" customHeight="1">
      <c r="A39" s="15" t="s">
        <v>113</v>
      </c>
      <c r="B39" s="17" t="s">
        <v>112</v>
      </c>
      <c r="C39" s="20" t="s">
        <v>13</v>
      </c>
      <c r="D39" s="17">
        <v>166</v>
      </c>
      <c r="E39" s="20" t="s">
        <v>115</v>
      </c>
      <c r="F39" s="35" t="s">
        <v>50</v>
      </c>
      <c r="G39" s="31" t="s">
        <v>116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</row>
    <row r="40" spans="1:42" ht="18" customHeight="1">
      <c r="A40" s="15" t="s">
        <v>118</v>
      </c>
      <c r="B40" s="17" t="s">
        <v>117</v>
      </c>
      <c r="C40" s="20" t="s">
        <v>13</v>
      </c>
      <c r="D40" s="17">
        <v>210</v>
      </c>
      <c r="E40" s="20" t="s">
        <v>119</v>
      </c>
      <c r="F40" s="35" t="s">
        <v>50</v>
      </c>
      <c r="G40" s="31" t="s">
        <v>120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</row>
    <row r="41" spans="1:42" ht="18" customHeight="1">
      <c r="A41" s="15" t="s">
        <v>121</v>
      </c>
      <c r="B41" s="17" t="s">
        <v>122</v>
      </c>
      <c r="C41" s="20" t="s">
        <v>13</v>
      </c>
      <c r="D41" s="17">
        <v>70</v>
      </c>
      <c r="E41" s="20" t="s">
        <v>101</v>
      </c>
      <c r="F41" s="35" t="s">
        <v>50</v>
      </c>
      <c r="G41" s="31" t="s">
        <v>123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</row>
    <row r="42" spans="1:42" ht="18" customHeight="1">
      <c r="A42" s="15" t="s">
        <v>124</v>
      </c>
      <c r="B42" s="17" t="s">
        <v>127</v>
      </c>
      <c r="C42" s="20" t="s">
        <v>18</v>
      </c>
      <c r="D42" s="17">
        <v>126</v>
      </c>
      <c r="E42" s="20" t="s">
        <v>125</v>
      </c>
      <c r="F42" s="35" t="s">
        <v>50</v>
      </c>
      <c r="G42" s="31" t="s">
        <v>126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</row>
    <row r="43" spans="1:42" s="49" customFormat="1" ht="18" customHeight="1">
      <c r="A43" s="51" t="s">
        <v>128</v>
      </c>
      <c r="B43" s="52" t="s">
        <v>129</v>
      </c>
      <c r="C43" s="53" t="s">
        <v>12</v>
      </c>
      <c r="D43" s="52">
        <v>171</v>
      </c>
      <c r="E43" s="53" t="s">
        <v>60</v>
      </c>
      <c r="F43" s="54" t="s">
        <v>32</v>
      </c>
      <c r="G43" s="50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</row>
    <row r="44" spans="1:42" ht="18" customHeight="1">
      <c r="A44" s="15" t="s">
        <v>130</v>
      </c>
      <c r="B44" s="17" t="s">
        <v>131</v>
      </c>
      <c r="C44" s="20" t="s">
        <v>16</v>
      </c>
      <c r="D44" s="17">
        <v>140</v>
      </c>
      <c r="E44" s="20" t="s">
        <v>132</v>
      </c>
      <c r="F44" s="35" t="s">
        <v>50</v>
      </c>
      <c r="G44" s="31" t="s">
        <v>133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1:42" ht="18" customHeight="1">
      <c r="A45" s="15" t="s">
        <v>134</v>
      </c>
      <c r="B45" s="17" t="s">
        <v>131</v>
      </c>
      <c r="C45" s="20" t="s">
        <v>89</v>
      </c>
      <c r="D45" s="17">
        <v>30</v>
      </c>
      <c r="E45" s="20" t="s">
        <v>79</v>
      </c>
      <c r="F45" s="35" t="s">
        <v>50</v>
      </c>
      <c r="G45" s="31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1:42" ht="18" customHeight="1">
      <c r="A46" s="15" t="s">
        <v>135</v>
      </c>
      <c r="B46" s="17" t="s">
        <v>131</v>
      </c>
      <c r="C46" s="20" t="s">
        <v>15</v>
      </c>
      <c r="D46" s="17">
        <v>64</v>
      </c>
      <c r="E46" s="20" t="s">
        <v>101</v>
      </c>
      <c r="F46" s="35" t="s">
        <v>50</v>
      </c>
      <c r="G46" s="31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1:42" ht="18" customHeight="1">
      <c r="A47" s="15" t="s">
        <v>136</v>
      </c>
      <c r="B47" s="17" t="s">
        <v>131</v>
      </c>
      <c r="C47" s="20" t="s">
        <v>13</v>
      </c>
      <c r="D47" s="17">
        <v>66</v>
      </c>
      <c r="E47" s="20" t="s">
        <v>101</v>
      </c>
      <c r="F47" s="35" t="s">
        <v>50</v>
      </c>
      <c r="G47" s="31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</row>
    <row r="48" spans="1:42" ht="18" customHeight="1">
      <c r="A48" s="15" t="s">
        <v>137</v>
      </c>
      <c r="B48" s="17" t="s">
        <v>138</v>
      </c>
      <c r="C48" s="20" t="s">
        <v>13</v>
      </c>
      <c r="D48" s="17">
        <v>169</v>
      </c>
      <c r="E48" s="20" t="s">
        <v>79</v>
      </c>
      <c r="F48" s="35" t="s">
        <v>50</v>
      </c>
      <c r="G48" s="31" t="s">
        <v>139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</row>
    <row r="49" spans="1:42" s="49" customFormat="1" ht="18" customHeight="1">
      <c r="A49" s="51" t="s">
        <v>140</v>
      </c>
      <c r="B49" s="52" t="s">
        <v>141</v>
      </c>
      <c r="C49" s="53" t="s">
        <v>142</v>
      </c>
      <c r="D49" s="52">
        <v>150</v>
      </c>
      <c r="E49" s="53" t="s">
        <v>79</v>
      </c>
      <c r="F49" s="54" t="s">
        <v>32</v>
      </c>
      <c r="G49" s="50" t="s">
        <v>143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</row>
    <row r="50" spans="1:42" s="49" customFormat="1" ht="18" customHeight="1">
      <c r="A50" s="51" t="s">
        <v>144</v>
      </c>
      <c r="B50" s="52" t="s">
        <v>141</v>
      </c>
      <c r="C50" s="53" t="s">
        <v>37</v>
      </c>
      <c r="D50" s="52">
        <v>233</v>
      </c>
      <c r="E50" s="53" t="s">
        <v>146</v>
      </c>
      <c r="F50" s="54" t="s">
        <v>148</v>
      </c>
      <c r="G50" s="5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</row>
    <row r="51" spans="1:42" s="49" customFormat="1" ht="18" customHeight="1">
      <c r="A51" s="51" t="s">
        <v>147</v>
      </c>
      <c r="B51" s="52" t="s">
        <v>141</v>
      </c>
      <c r="C51" s="53" t="s">
        <v>12</v>
      </c>
      <c r="D51" s="52">
        <v>110</v>
      </c>
      <c r="E51" s="53" t="s">
        <v>145</v>
      </c>
      <c r="F51" s="54" t="s">
        <v>148</v>
      </c>
      <c r="G51" s="50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</row>
    <row r="52" spans="1:42" s="49" customFormat="1" ht="18" customHeight="1">
      <c r="A52" s="51" t="s">
        <v>149</v>
      </c>
      <c r="B52" s="52" t="s">
        <v>141</v>
      </c>
      <c r="C52" s="53" t="s">
        <v>11</v>
      </c>
      <c r="D52" s="52">
        <v>36</v>
      </c>
      <c r="E52" s="53" t="s">
        <v>145</v>
      </c>
      <c r="F52" s="54" t="s">
        <v>148</v>
      </c>
      <c r="G52" s="50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</row>
    <row r="53" spans="1:42" s="49" customFormat="1" ht="18" customHeight="1">
      <c r="A53" s="51" t="s">
        <v>150</v>
      </c>
      <c r="B53" s="52" t="s">
        <v>151</v>
      </c>
      <c r="C53" s="53" t="s">
        <v>11</v>
      </c>
      <c r="D53" s="52">
        <v>65</v>
      </c>
      <c r="E53" s="53" t="s">
        <v>152</v>
      </c>
      <c r="F53" s="54" t="s">
        <v>148</v>
      </c>
      <c r="G53" s="50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</row>
    <row r="54" spans="1:42" s="49" customFormat="1" ht="18" customHeight="1">
      <c r="A54" s="51" t="s">
        <v>153</v>
      </c>
      <c r="B54" s="52" t="s">
        <v>154</v>
      </c>
      <c r="C54" s="53" t="s">
        <v>11</v>
      </c>
      <c r="D54" s="52">
        <v>42</v>
      </c>
      <c r="E54" s="53" t="s">
        <v>155</v>
      </c>
      <c r="F54" s="54" t="s">
        <v>148</v>
      </c>
      <c r="G54" s="50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</row>
    <row r="55" spans="1:42" s="49" customFormat="1" ht="18" customHeight="1">
      <c r="A55" s="51" t="s">
        <v>156</v>
      </c>
      <c r="B55" s="52" t="s">
        <v>157</v>
      </c>
      <c r="C55" s="53" t="s">
        <v>11</v>
      </c>
      <c r="D55" s="52">
        <v>47</v>
      </c>
      <c r="E55" s="53" t="s">
        <v>158</v>
      </c>
      <c r="F55" s="54" t="s">
        <v>148</v>
      </c>
      <c r="G55" s="50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</row>
    <row r="56" spans="1:42" s="49" customFormat="1" ht="18" customHeight="1">
      <c r="A56" s="51" t="s">
        <v>159</v>
      </c>
      <c r="B56" s="52" t="s">
        <v>160</v>
      </c>
      <c r="C56" s="53" t="s">
        <v>11</v>
      </c>
      <c r="D56" s="52">
        <v>99</v>
      </c>
      <c r="E56" s="53" t="s">
        <v>158</v>
      </c>
      <c r="F56" s="54" t="s">
        <v>148</v>
      </c>
      <c r="G56" s="50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</row>
    <row r="57" spans="1:42" ht="18" customHeight="1">
      <c r="A57" s="15" t="s">
        <v>161</v>
      </c>
      <c r="B57" s="17" t="s">
        <v>162</v>
      </c>
      <c r="C57" s="20" t="s">
        <v>13</v>
      </c>
      <c r="D57" s="17">
        <v>80</v>
      </c>
      <c r="E57" s="20" t="s">
        <v>49</v>
      </c>
      <c r="F57" s="35" t="s">
        <v>50</v>
      </c>
      <c r="G57" s="31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</row>
    <row r="58" spans="1:42" s="49" customFormat="1" ht="18" customHeight="1">
      <c r="A58" s="51" t="s">
        <v>163</v>
      </c>
      <c r="B58" s="52" t="s">
        <v>164</v>
      </c>
      <c r="C58" s="53" t="s">
        <v>9</v>
      </c>
      <c r="D58" s="52">
        <v>8</v>
      </c>
      <c r="E58" s="53" t="s">
        <v>165</v>
      </c>
      <c r="F58" s="54" t="s">
        <v>166</v>
      </c>
      <c r="G58" s="50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</row>
    <row r="59" spans="1:42" ht="18" customHeight="1">
      <c r="A59" s="15" t="s">
        <v>167</v>
      </c>
      <c r="B59" s="17" t="s">
        <v>164</v>
      </c>
      <c r="C59" s="20" t="s">
        <v>168</v>
      </c>
      <c r="D59" s="17">
        <v>230</v>
      </c>
      <c r="E59" s="20" t="s">
        <v>169</v>
      </c>
      <c r="F59" s="35" t="s">
        <v>50</v>
      </c>
      <c r="G59" s="31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</row>
    <row r="60" spans="1:42" ht="18" customHeight="1">
      <c r="A60" s="15" t="s">
        <v>170</v>
      </c>
      <c r="B60" s="17" t="s">
        <v>164</v>
      </c>
      <c r="C60" s="20" t="s">
        <v>89</v>
      </c>
      <c r="D60" s="17">
        <v>245</v>
      </c>
      <c r="E60" s="20" t="s">
        <v>171</v>
      </c>
      <c r="F60" s="35" t="s">
        <v>50</v>
      </c>
      <c r="G60" s="31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</row>
    <row r="61" spans="1:42" ht="18" customHeight="1">
      <c r="A61" s="15" t="s">
        <v>182</v>
      </c>
      <c r="B61" s="17" t="s">
        <v>164</v>
      </c>
      <c r="C61" s="20" t="s">
        <v>15</v>
      </c>
      <c r="D61" s="17">
        <v>388</v>
      </c>
      <c r="E61" s="20" t="s">
        <v>171</v>
      </c>
      <c r="F61" s="35" t="s">
        <v>50</v>
      </c>
      <c r="G61" s="31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</row>
    <row r="62" spans="1:42" ht="18" customHeight="1">
      <c r="A62" s="15" t="s">
        <v>183</v>
      </c>
      <c r="B62" s="17" t="s">
        <v>164</v>
      </c>
      <c r="C62" s="20" t="s">
        <v>13</v>
      </c>
      <c r="D62" s="17">
        <v>47</v>
      </c>
      <c r="E62" s="20" t="s">
        <v>171</v>
      </c>
      <c r="F62" s="35" t="s">
        <v>50</v>
      </c>
      <c r="G62" s="31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</row>
    <row r="63" spans="1:42" ht="18" customHeight="1">
      <c r="A63" s="15" t="s">
        <v>184</v>
      </c>
      <c r="B63" s="17" t="s">
        <v>164</v>
      </c>
      <c r="C63" s="20" t="s">
        <v>13</v>
      </c>
      <c r="D63" s="17">
        <v>119</v>
      </c>
      <c r="E63" s="20" t="s">
        <v>171</v>
      </c>
      <c r="F63" s="35" t="s">
        <v>50</v>
      </c>
      <c r="G63" s="31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</row>
    <row r="64" spans="1:42" ht="18" customHeight="1" thickBot="1">
      <c r="A64" s="42" t="s">
        <v>185</v>
      </c>
      <c r="B64" s="32" t="s">
        <v>164</v>
      </c>
      <c r="C64" s="33" t="s">
        <v>186</v>
      </c>
      <c r="D64" s="32">
        <v>14</v>
      </c>
      <c r="E64" s="33" t="s">
        <v>171</v>
      </c>
      <c r="F64" s="38" t="s">
        <v>50</v>
      </c>
      <c r="G64" s="41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</row>
    <row r="65" spans="4:42" ht="12.75">
      <c r="D65">
        <f>D51+D43+D26+D17+D14</f>
        <v>409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</row>
    <row r="66" spans="4:42" ht="12.75">
      <c r="D66">
        <f>SUM(D52:D56)</f>
        <v>289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</row>
    <row r="67" spans="1:42" ht="12.75">
      <c r="A67" s="43" t="s">
        <v>172</v>
      </c>
      <c r="B67" t="s">
        <v>173</v>
      </c>
      <c r="D67">
        <f>D50+D19+D9+D5</f>
        <v>843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</row>
    <row r="68" spans="2:42" ht="12.75">
      <c r="B68" t="s">
        <v>174</v>
      </c>
      <c r="D68">
        <f>D27+D18+D4+25</f>
        <v>355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</row>
    <row r="69" spans="2:42" ht="12.75">
      <c r="B69" t="s">
        <v>176</v>
      </c>
      <c r="D69">
        <f>D7+27</f>
        <v>80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</row>
    <row r="70" spans="2:42" ht="12.75">
      <c r="B70" t="s">
        <v>175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</row>
    <row r="71" spans="2:42" ht="12.75">
      <c r="B71" t="s">
        <v>177</v>
      </c>
      <c r="D71">
        <f>D42+D37</f>
        <v>158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</row>
    <row r="72" spans="2:42" ht="12.75">
      <c r="B72" t="s">
        <v>178</v>
      </c>
      <c r="D72">
        <f>D63+D62+D57+D48+D47+D41+D40+D39+D36+D35+D32+D31+D25+D24+144+D16+D13</f>
        <v>2112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</row>
    <row r="73" spans="2:42" ht="12.75">
      <c r="B73" t="s">
        <v>179</v>
      </c>
      <c r="D73">
        <f>D61+D46+D34+D30+D20+122+D12+D38</f>
        <v>1242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</row>
    <row r="74" spans="2:42" ht="12.75">
      <c r="B74" t="s">
        <v>180</v>
      </c>
      <c r="D74">
        <f>D60+D45+D33+D29+122</f>
        <v>631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</row>
    <row r="75" spans="2:42" ht="12.75">
      <c r="B75" t="s">
        <v>181</v>
      </c>
      <c r="D75">
        <f>D44+D22+32+D11+D28</f>
        <v>795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</row>
    <row r="76" spans="4:42" ht="12.75">
      <c r="D76">
        <f>SUM(D10:D13,D15:D16,D20:D25,D28:D42,D44:D48,D57,D59:D64)</f>
        <v>5230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</row>
    <row r="77" spans="8:42" ht="12.75"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</row>
    <row r="78" spans="8:42" ht="12.75"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</row>
    <row r="79" spans="8:42" ht="12.75"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</row>
    <row r="80" spans="8:42" ht="12.75"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</row>
    <row r="81" spans="8:42" ht="12.75"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</row>
    <row r="82" spans="8:42" ht="12.75"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</row>
    <row r="83" spans="8:42" ht="12.75"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</row>
    <row r="84" spans="8:42" ht="12.75"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</row>
    <row r="85" spans="8:42" ht="12.75"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</row>
    <row r="86" spans="8:42" ht="12.75"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</row>
    <row r="87" spans="8:42" ht="12.75"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</row>
    <row r="88" spans="8:42" ht="12.75"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</row>
    <row r="89" spans="8:42" ht="12.75"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</row>
    <row r="90" spans="8:42" ht="12.75"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</row>
    <row r="91" spans="8:42" ht="12.75"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</row>
    <row r="92" spans="8:42" ht="12.75"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</row>
    <row r="93" spans="8:42" ht="12.75"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</row>
    <row r="94" spans="8:42" ht="12.75"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</row>
    <row r="95" spans="8:42" ht="12.75"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</row>
    <row r="96" spans="8:42" ht="12.75"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</row>
    <row r="97" spans="8:42" ht="12.75"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</row>
    <row r="98" spans="8:42" ht="12.75"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</row>
    <row r="99" spans="8:42" ht="12.75"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</row>
    <row r="100" spans="8:42" ht="12.75"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</row>
    <row r="101" spans="8:42" ht="12.75"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</row>
    <row r="102" spans="8:42" ht="12.75"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</row>
    <row r="103" spans="8:42" ht="12.75"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</row>
    <row r="104" spans="8:42" ht="12.75"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</row>
    <row r="105" spans="8:42" ht="12.75"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</row>
    <row r="106" spans="8:42" ht="12.75"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</row>
    <row r="107" spans="8:42" ht="12.75"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</row>
    <row r="108" spans="8:42" ht="12.75"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</row>
    <row r="109" spans="8:42" ht="12.75"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</row>
    <row r="110" spans="8:42" ht="12.75"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</row>
    <row r="111" spans="8:42" ht="12.75"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</row>
    <row r="112" spans="8:42" ht="12.75"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</row>
    <row r="113" spans="8:42" ht="12.75"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</row>
    <row r="114" spans="8:42" ht="12.75"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</row>
    <row r="115" spans="8:42" ht="12.75"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</row>
    <row r="116" spans="8:42" ht="12.75"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</row>
    <row r="117" spans="8:42" ht="12.75"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</row>
    <row r="118" spans="8:42" ht="12.75"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</row>
    <row r="119" spans="8:42" ht="12.75"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</row>
    <row r="120" spans="8:42" ht="12.75"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</row>
    <row r="121" spans="8:42" ht="12.75"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</row>
    <row r="122" spans="8:42" ht="12.75"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</row>
    <row r="123" spans="8:42" ht="12.75"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</row>
    <row r="124" spans="8:42" ht="12.75"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</row>
    <row r="125" spans="8:42" ht="12.75"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</row>
    <row r="126" spans="8:42" ht="12.75"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</row>
    <row r="127" spans="8:42" ht="12.75"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</row>
    <row r="128" spans="8:42" ht="12.75"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</row>
    <row r="129" spans="8:42" ht="12.75"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</row>
    <row r="130" spans="8:42" ht="12.75"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</row>
    <row r="131" spans="8:42" ht="12.75"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</row>
    <row r="132" spans="8:42" ht="12.75"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</row>
    <row r="133" spans="8:42" ht="12.75"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</row>
    <row r="134" spans="8:42" ht="12.75"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</row>
    <row r="135" spans="8:42" ht="12.75"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</row>
    <row r="136" spans="8:42" ht="12.75"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</row>
    <row r="137" spans="8:42" ht="12.75"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</row>
    <row r="138" spans="8:42" ht="12.75"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</row>
    <row r="139" spans="8:42" ht="12.75"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</row>
    <row r="140" spans="8:42" ht="12.75"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</row>
    <row r="141" spans="8:42" ht="12.75"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</row>
    <row r="142" spans="8:42" ht="12.75"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</row>
    <row r="143" spans="8:42" ht="12.75"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</row>
    <row r="144" spans="8:42" ht="12.75"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</row>
    <row r="145" spans="8:42" ht="12.75"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</row>
    <row r="146" spans="8:42" ht="12.75"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</row>
    <row r="147" spans="8:42" ht="12.75"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</row>
    <row r="148" spans="8:42" ht="12.75"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</row>
    <row r="149" spans="8:42" ht="12.75"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</row>
    <row r="150" spans="8:42" ht="12.75"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</row>
    <row r="151" spans="8:42" ht="12.75"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</row>
    <row r="152" spans="8:42" ht="12.75"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</row>
    <row r="153" spans="8:42" ht="12.75"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</row>
    <row r="154" spans="8:42" ht="12.75"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</row>
    <row r="155" spans="8:42" ht="12.75"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</row>
    <row r="156" spans="8:42" ht="12.75"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</row>
    <row r="157" spans="8:42" ht="12.75"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</row>
    <row r="158" spans="8:42" ht="12.75"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</row>
    <row r="159" spans="8:42" ht="12.75"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</row>
    <row r="160" spans="8:42" ht="12.75"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</row>
    <row r="161" spans="8:42" ht="12.75"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</row>
    <row r="162" spans="8:42" ht="12.75"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</row>
    <row r="163" spans="8:42" ht="12.75"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</row>
    <row r="164" spans="8:42" ht="12.75"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</row>
    <row r="165" spans="8:42" ht="12.75"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</row>
    <row r="166" spans="8:42" ht="12.75"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</row>
    <row r="167" spans="8:42" ht="12.75"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</row>
    <row r="168" spans="8:42" ht="12.75"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</row>
    <row r="169" spans="8:42" ht="12.75"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</row>
    <row r="170" spans="8:42" ht="12.75"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</row>
    <row r="171" spans="8:42" ht="12.75"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</row>
    <row r="172" spans="8:42" ht="12.75"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</row>
    <row r="173" spans="8:42" ht="12.75"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</row>
    <row r="174" spans="8:42" ht="12.75"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</row>
    <row r="175" spans="8:42" ht="12.75"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</row>
    <row r="176" spans="8:42" ht="12.75"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</row>
    <row r="177" spans="8:42" ht="12.75"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</row>
    <row r="178" spans="8:42" ht="12.75"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</row>
    <row r="179" spans="8:42" ht="12.75"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</row>
    <row r="180" spans="8:42" ht="12.75"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</row>
    <row r="181" spans="8:42" ht="12.75"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</row>
    <row r="182" spans="8:42" ht="12.75"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</row>
    <row r="183" spans="8:42" ht="12.75"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</row>
    <row r="184" spans="8:42" ht="12.75"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</row>
    <row r="185" spans="8:42" ht="12.75"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</row>
    <row r="186" spans="8:42" ht="12.75"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</row>
    <row r="187" spans="8:42" ht="12.75"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</row>
    <row r="188" spans="8:42" ht="12.75"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</row>
    <row r="189" spans="8:42" ht="12.75"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</row>
    <row r="190" spans="8:42" ht="12.75"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</row>
    <row r="191" spans="8:42" ht="12.75"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</row>
    <row r="192" spans="8:42" ht="12.75"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</row>
    <row r="193" spans="8:42" ht="12.75"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</row>
    <row r="194" spans="8:42" ht="12.75"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</row>
    <row r="195" spans="8:42" ht="12.75"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</row>
    <row r="196" spans="8:42" ht="12.75"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</row>
    <row r="197" spans="8:42" ht="12.75"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</row>
    <row r="198" spans="8:42" ht="12.75"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</row>
    <row r="199" spans="8:42" ht="12.75"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</row>
    <row r="200" spans="8:42" ht="12.75"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</row>
    <row r="201" spans="8:42" ht="12.75"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</row>
    <row r="202" spans="8:42" ht="12.75"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</row>
    <row r="203" spans="8:42" ht="12.75"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</row>
    <row r="204" spans="8:42" ht="12.75"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</row>
    <row r="205" spans="8:42" ht="12.75"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</row>
    <row r="206" spans="8:42" ht="12.75"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</row>
    <row r="207" spans="8:42" ht="12.75"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</row>
    <row r="208" spans="8:42" ht="12.75"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</row>
    <row r="209" spans="8:42" ht="12.75"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</row>
    <row r="210" spans="8:42" ht="12.75"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</row>
    <row r="211" spans="8:42" ht="12.75"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</row>
    <row r="212" spans="8:42" ht="12.75"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</row>
    <row r="213" spans="8:42" ht="12.75"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</row>
    <row r="214" spans="8:42" ht="12.75"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</row>
    <row r="215" spans="8:42" ht="12.75"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</row>
    <row r="216" spans="8:42" ht="12.75"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</row>
    <row r="217" spans="8:42" ht="12.75"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</row>
    <row r="218" spans="8:42" ht="12.75"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</row>
    <row r="219" spans="8:42" ht="12.75"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</row>
    <row r="220" spans="8:42" ht="12.75"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</row>
    <row r="221" spans="8:42" ht="12.75"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</row>
    <row r="222" spans="8:42" ht="12.75"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</row>
    <row r="223" spans="8:42" ht="12.75"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</row>
    <row r="224" spans="8:42" ht="12.75"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</row>
    <row r="225" spans="8:42" ht="12.75"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</row>
    <row r="226" spans="8:42" ht="12.75"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</row>
    <row r="227" spans="8:42" ht="12.75"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</row>
    <row r="228" spans="8:42" ht="12.75"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</row>
    <row r="229" spans="8:42" ht="12.75"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</row>
    <row r="230" spans="8:42" ht="12.75"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</row>
    <row r="231" spans="8:42" ht="12.75"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</row>
    <row r="232" spans="8:42" ht="12.75"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</row>
    <row r="233" spans="8:42" ht="12.75"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</row>
    <row r="234" spans="8:42" ht="12.75"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</row>
    <row r="235" spans="8:42" ht="12.75"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</row>
    <row r="236" spans="8:42" ht="12.75"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</row>
    <row r="237" spans="8:42" ht="12.75"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</row>
    <row r="238" spans="8:42" ht="12.75"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</row>
    <row r="239" spans="8:42" ht="12.75"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</row>
    <row r="240" spans="8:42" ht="12.75"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</row>
    <row r="241" spans="8:42" ht="12.75"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</row>
    <row r="242" spans="8:42" ht="12.75"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</row>
    <row r="243" spans="8:42" ht="12.75"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</row>
    <row r="244" spans="8:42" ht="12.75"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</row>
    <row r="245" spans="8:42" ht="12.75"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</row>
    <row r="246" spans="8:42" ht="12.75"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</row>
    <row r="247" spans="8:42" ht="12.75"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</row>
    <row r="248" spans="8:42" ht="12.75"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</row>
    <row r="249" spans="8:42" ht="12.75"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</row>
    <row r="250" spans="8:42" ht="12.75"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</row>
    <row r="251" spans="8:42" ht="12.75"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</row>
    <row r="252" spans="8:42" ht="12.75"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</row>
    <row r="253" spans="8:42" ht="12.75"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</row>
    <row r="254" spans="8:42" ht="12.75"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</row>
    <row r="255" spans="8:42" ht="12.75"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</row>
    <row r="256" spans="8:42" ht="12.75"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</row>
    <row r="257" spans="8:42" ht="12.75"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</row>
    <row r="258" spans="8:42" ht="12.75"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</row>
    <row r="259" spans="8:42" ht="12.75"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</row>
    <row r="260" spans="8:42" ht="12.75"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</row>
    <row r="261" spans="8:42" ht="12.75"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</row>
    <row r="262" spans="8:42" ht="12.75"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</row>
    <row r="263" spans="8:42" ht="12.75"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</row>
    <row r="264" spans="8:42" ht="12.75"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</row>
    <row r="265" spans="8:42" ht="12.75"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</row>
    <row r="266" spans="8:42" ht="12.75"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</row>
    <row r="267" spans="8:42" ht="12.75"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</row>
    <row r="268" spans="8:42" ht="12.75"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</row>
    <row r="269" spans="8:42" ht="12.75"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</row>
    <row r="270" spans="8:42" ht="12.75"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</row>
    <row r="271" spans="8:42" ht="12.75"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</row>
    <row r="272" spans="8:42" ht="12.75"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</row>
    <row r="273" spans="8:42" ht="12.75"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</row>
    <row r="274" spans="8:42" ht="12.75"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</row>
    <row r="275" spans="8:42" ht="12.75"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</row>
    <row r="276" spans="8:42" ht="12.75"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</row>
    <row r="277" spans="8:42" ht="12.75"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</row>
    <row r="278" spans="8:42" ht="12.75"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</row>
    <row r="279" spans="8:42" ht="12.75"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</row>
    <row r="280" spans="8:42" ht="12.75"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</row>
    <row r="281" spans="8:42" ht="12.75"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</row>
    <row r="282" spans="8:42" ht="12.75"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</row>
    <row r="283" spans="8:42" ht="12.75"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</row>
    <row r="284" spans="8:42" ht="12.75"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</row>
    <row r="285" spans="8:42" ht="12.75"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</row>
    <row r="286" spans="8:42" ht="12.75"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</row>
    <row r="287" spans="8:42" ht="12.75"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</row>
    <row r="288" spans="8:42" ht="12.75"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</row>
    <row r="289" spans="8:42" ht="12.75"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</row>
    <row r="290" spans="8:42" ht="12.75"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</row>
    <row r="291" spans="8:42" ht="12.75"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</row>
    <row r="292" spans="8:42" ht="12.75"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</row>
    <row r="293" spans="8:42" ht="12.75"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</row>
    <row r="294" spans="8:42" ht="12.75"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</row>
    <row r="295" spans="8:42" ht="12.75"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</row>
    <row r="296" spans="8:42" ht="12.75"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</row>
    <row r="297" spans="8:42" ht="12.75"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</row>
    <row r="298" spans="8:42" ht="12.75"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</row>
    <row r="299" spans="8:42" ht="12.75"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</row>
    <row r="300" spans="8:42" ht="12.75"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</row>
    <row r="301" spans="8:42" ht="12.75"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</row>
    <row r="302" spans="8:42" ht="12.75"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</row>
    <row r="303" spans="8:42" ht="12.75"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</row>
    <row r="304" spans="8:42" ht="12.75"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</row>
    <row r="305" spans="8:42" ht="12.75"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</row>
    <row r="306" spans="8:42" ht="12.75"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</row>
    <row r="307" spans="8:42" ht="12.75"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</row>
    <row r="308" spans="8:42" ht="12.75"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</row>
    <row r="309" spans="8:42" ht="12.75"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</row>
    <row r="310" spans="8:42" ht="12.75"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</row>
    <row r="311" spans="8:42" ht="12.75"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</row>
    <row r="312" spans="8:42" ht="12.75"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</row>
    <row r="313" spans="8:42" ht="12.75"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</row>
    <row r="314" spans="8:42" ht="12.75"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</row>
    <row r="315" spans="8:42" ht="12.75"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</row>
    <row r="316" spans="8:42" ht="12.75"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</row>
    <row r="317" spans="8:42" ht="12.75"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</row>
    <row r="318" spans="8:42" ht="12.75"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</row>
    <row r="319" spans="8:42" ht="12.75"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</row>
    <row r="320" spans="8:42" ht="12.75"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</row>
    <row r="321" spans="8:42" ht="12.75"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</row>
    <row r="322" spans="8:42" ht="12.75"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</row>
    <row r="323" spans="8:42" ht="12.75"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</row>
    <row r="324" spans="8:42" ht="12.75"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</row>
    <row r="325" spans="8:42" ht="12.75"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</row>
    <row r="326" spans="8:42" ht="12.75"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</row>
    <row r="327" spans="8:42" ht="12.75"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</row>
    <row r="328" spans="8:42" ht="12.75"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</row>
    <row r="329" spans="8:42" ht="12.75"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</row>
    <row r="330" spans="8:42" ht="12.75"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</row>
    <row r="331" spans="8:42" ht="12.75"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</row>
    <row r="332" spans="8:42" ht="12.75"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</row>
    <row r="333" spans="8:42" ht="12.75"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</row>
    <row r="334" spans="8:42" ht="12.75"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</row>
    <row r="335" spans="8:42" ht="12.75"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</row>
    <row r="336" spans="8:42" ht="12.75"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</row>
    <row r="337" spans="8:42" ht="12.75"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</row>
    <row r="338" spans="8:42" ht="12.75"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</row>
    <row r="339" spans="8:42" ht="12.75"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</row>
    <row r="340" spans="8:42" ht="12.75"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</row>
    <row r="341" spans="8:42" ht="12.75"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</row>
    <row r="342" spans="8:42" ht="12.75"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</row>
    <row r="343" spans="8:42" ht="12.75"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</row>
    <row r="344" spans="8:42" ht="12.75"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</row>
    <row r="345" spans="8:42" ht="12.75"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</row>
    <row r="346" spans="8:42" ht="12.75"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</row>
    <row r="347" spans="8:42" ht="12.75"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</row>
    <row r="348" spans="8:42" ht="12.75"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</row>
    <row r="349" spans="8:42" ht="12.75"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</row>
    <row r="350" spans="8:42" ht="12.75"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</row>
    <row r="351" spans="8:42" ht="12.75"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</row>
    <row r="352" spans="8:42" ht="12.75"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</row>
    <row r="353" spans="8:42" ht="12.75"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</row>
    <row r="354" spans="8:42" ht="12.75"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</row>
    <row r="355" spans="8:42" ht="12.75"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</row>
    <row r="356" spans="8:42" ht="12.75"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</row>
    <row r="357" spans="8:42" ht="12.75"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</row>
    <row r="358" spans="8:42" ht="12.75"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</row>
    <row r="359" spans="8:42" ht="12.75"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</row>
    <row r="360" spans="8:42" ht="12.75"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</row>
    <row r="361" spans="8:42" ht="12.75"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</row>
    <row r="362" spans="8:42" ht="12.75"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</row>
    <row r="363" spans="8:42" ht="12.75"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</row>
    <row r="364" spans="8:42" ht="12.75"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</row>
    <row r="365" spans="8:42" ht="12.75"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</row>
    <row r="366" spans="8:42" ht="12.75"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</row>
    <row r="367" spans="8:42" ht="12.75"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</row>
    <row r="368" spans="8:42" ht="12.75"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</row>
    <row r="369" spans="8:42" ht="12.75"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</row>
    <row r="370" spans="8:42" ht="12.75"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</row>
    <row r="371" spans="8:42" ht="12.75"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</row>
    <row r="372" spans="8:42" ht="12.75"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</row>
    <row r="373" spans="8:42" ht="12.75"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</row>
    <row r="374" spans="8:42" ht="12.75"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</row>
    <row r="375" spans="8:42" ht="12.75"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</row>
    <row r="376" spans="8:42" ht="12.75"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</row>
    <row r="377" spans="8:42" ht="12.75"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</row>
    <row r="378" spans="8:42" ht="12.75"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</row>
    <row r="379" spans="8:42" ht="12.75"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</row>
    <row r="380" spans="8:42" ht="12.75"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</row>
    <row r="381" spans="8:42" ht="12.75"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</row>
    <row r="382" spans="8:42" ht="12.75"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</row>
    <row r="383" spans="8:42" ht="12.75"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</row>
    <row r="384" spans="8:42" ht="12.75"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</row>
    <row r="385" spans="8:42" ht="12.75"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</row>
    <row r="386" spans="8:42" ht="12.75"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</row>
    <row r="387" spans="8:42" ht="12.75"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</row>
    <row r="388" spans="8:42" ht="12.75"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</row>
    <row r="389" spans="8:42" ht="12.75"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</row>
    <row r="390" spans="8:42" ht="12.75"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</row>
    <row r="391" spans="8:42" ht="12.75"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</row>
    <row r="392" spans="8:42" ht="12.75"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</row>
    <row r="393" spans="8:42" ht="12.75"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</row>
    <row r="394" spans="8:42" ht="12.75"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</row>
    <row r="395" spans="8:42" ht="12.75"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</row>
    <row r="396" spans="8:42" ht="12.75"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</row>
    <row r="397" spans="8:42" ht="12.75"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</row>
    <row r="398" spans="8:42" ht="12.75"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</row>
    <row r="399" spans="8:42" ht="12.75"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</row>
    <row r="400" spans="8:42" ht="12.75"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</row>
    <row r="401" spans="8:42" ht="12.75"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</row>
    <row r="402" spans="8:42" ht="12.75"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</row>
    <row r="403" spans="8:42" ht="12.75"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</row>
    <row r="404" spans="8:42" ht="12.75"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</row>
    <row r="405" spans="8:42" ht="12.75"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</row>
    <row r="406" spans="8:42" ht="12.75"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</row>
    <row r="407" spans="8:42" ht="12.75"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</row>
    <row r="408" spans="8:42" ht="12.75"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</row>
    <row r="409" spans="8:42" ht="12.75"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</row>
    <row r="410" spans="8:42" ht="12.75"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</row>
    <row r="411" spans="8:42" ht="12.75"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</row>
    <row r="412" spans="8:42" ht="12.75"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</row>
    <row r="413" spans="8:42" ht="12.75"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</row>
    <row r="414" spans="8:42" ht="12.75"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</row>
    <row r="415" spans="8:42" ht="12.75"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</row>
    <row r="416" spans="8:42" ht="12.75"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</row>
    <row r="417" spans="8:42" ht="12.75"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</row>
    <row r="418" spans="8:42" ht="12.75"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</row>
    <row r="419" spans="8:42" ht="12.75"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</row>
    <row r="420" spans="8:42" ht="12.75"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</row>
    <row r="421" spans="8:42" ht="12.75"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</row>
    <row r="422" spans="8:42" ht="12.75"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</row>
    <row r="423" spans="8:42" ht="12.75"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</row>
    <row r="424" spans="8:42" ht="12.75"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</row>
    <row r="425" spans="8:42" ht="12.75"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</row>
    <row r="426" spans="8:42" ht="12.75"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</row>
    <row r="427" spans="8:42" ht="12.75"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</row>
    <row r="428" spans="8:42" ht="12.75"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</row>
    <row r="429" spans="8:42" ht="12.75"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</row>
    <row r="430" spans="8:42" ht="12.75"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</row>
    <row r="431" spans="8:42" ht="12.75"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</row>
    <row r="432" spans="8:42" ht="12.75"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</row>
    <row r="433" spans="8:42" ht="12.75"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</row>
    <row r="434" spans="8:42" ht="12.75"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</row>
    <row r="435" spans="8:42" ht="12.75"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</row>
    <row r="436" spans="8:42" ht="12.75"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</row>
    <row r="437" spans="8:42" ht="12.75"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</row>
    <row r="438" spans="8:42" ht="12.75"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</row>
    <row r="439" spans="8:42" ht="12.75"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</row>
    <row r="440" spans="8:42" ht="12.75"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</row>
    <row r="441" spans="8:42" ht="12.75"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</row>
    <row r="442" spans="8:42" ht="12.75"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</row>
    <row r="443" spans="8:42" ht="12.75"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</row>
    <row r="444" spans="8:42" ht="12.75"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</row>
    <row r="445" spans="8:42" ht="12.75"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</row>
    <row r="446" spans="8:42" ht="12.75"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</row>
    <row r="447" spans="8:42" ht="12.75"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</row>
    <row r="448" spans="8:42" ht="12.75"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</row>
    <row r="449" spans="8:42" ht="12.75"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</row>
    <row r="450" spans="8:42" ht="12.75"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</row>
    <row r="451" spans="8:42" ht="12.75"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</row>
    <row r="452" spans="8:42" ht="12.75"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</row>
    <row r="453" spans="8:42" ht="12.75"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</row>
    <row r="454" spans="8:42" ht="12.75"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</row>
    <row r="455" spans="8:42" ht="12.75"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</row>
    <row r="456" spans="8:42" ht="12.75"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</row>
    <row r="457" spans="8:42" ht="12.75"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</row>
    <row r="458" spans="8:42" ht="12.75"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</row>
    <row r="459" spans="8:42" ht="12.75"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</row>
    <row r="460" spans="8:42" ht="12.75"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</row>
    <row r="461" spans="8:42" ht="12.75"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</row>
    <row r="462" spans="8:42" ht="12.75"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</row>
    <row r="463" spans="8:42" ht="12.75"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</row>
    <row r="464" spans="8:42" ht="12.75"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</row>
    <row r="465" spans="8:42" ht="12.75"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</row>
    <row r="466" spans="8:42" ht="12.75"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</row>
    <row r="467" spans="8:42" ht="12.75"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</row>
    <row r="468" spans="8:42" ht="12.75"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</row>
    <row r="469" spans="8:42" ht="12.75"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</row>
    <row r="470" spans="8:42" ht="12.75"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</row>
    <row r="471" spans="8:42" ht="12.75"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</row>
    <row r="472" spans="8:42" ht="12.75"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</row>
    <row r="473" spans="8:42" ht="12.75"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</row>
    <row r="474" spans="8:42" ht="12.75"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</row>
    <row r="475" spans="8:42" ht="12.75"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</row>
    <row r="476" spans="8:42" ht="12.75"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</row>
    <row r="477" spans="8:42" ht="12.75"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</row>
    <row r="478" spans="8:42" ht="12.75"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</row>
    <row r="479" spans="8:42" ht="12.75"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</row>
    <row r="480" spans="8:42" ht="12.75"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</row>
    <row r="481" spans="8:42" ht="12.75"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</row>
    <row r="482" spans="8:42" ht="12.75"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</row>
    <row r="483" spans="8:42" ht="12.75"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</row>
    <row r="484" spans="8:42" ht="12.75"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</row>
    <row r="485" spans="8:42" ht="12.75"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</row>
    <row r="486" spans="8:42" ht="12.75"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</row>
    <row r="487" spans="8:42" ht="12.75"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</row>
    <row r="488" spans="8:42" ht="12.75"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</row>
    <row r="489" spans="8:42" ht="12.75"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</row>
    <row r="490" spans="8:42" ht="12.75"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</row>
    <row r="491" spans="8:42" ht="12.75"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</row>
    <row r="492" spans="8:42" ht="12.75"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</row>
    <row r="493" spans="8:42" ht="12.75"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</row>
    <row r="494" spans="8:42" ht="12.75"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</row>
    <row r="495" spans="8:42" ht="12.75"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</row>
    <row r="496" spans="8:42" ht="12.75"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</row>
    <row r="497" spans="8:42" ht="12.75"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</row>
    <row r="498" spans="8:42" ht="12.75"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</row>
    <row r="499" spans="8:42" ht="12.75"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</row>
    <row r="500" spans="8:42" ht="12.75"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</row>
    <row r="501" spans="8:42" ht="12.75"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</row>
    <row r="502" spans="8:42" ht="12.75"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</row>
    <row r="503" spans="8:42" ht="12.75"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</row>
    <row r="504" spans="8:42" ht="12.75"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</row>
    <row r="505" spans="8:42" ht="12.75"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</row>
    <row r="506" spans="8:42" ht="12.75"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</row>
    <row r="507" spans="8:42" ht="12.75"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</row>
    <row r="508" spans="8:42" ht="12.75"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</row>
    <row r="509" spans="8:42" ht="12.75"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</row>
    <row r="510" spans="8:42" ht="12.75"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</row>
    <row r="511" spans="8:42" ht="12.75"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</row>
    <row r="512" spans="8:42" ht="12.75"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</row>
    <row r="513" spans="8:42" ht="12.75"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</row>
    <row r="514" spans="8:42" ht="12.75"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</row>
    <row r="515" spans="8:42" ht="12.75"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</row>
    <row r="516" spans="8:42" ht="12.75"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</row>
    <row r="517" spans="8:42" ht="12.75"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</row>
    <row r="518" spans="8:42" ht="12.75"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</row>
    <row r="519" spans="8:42" ht="12.75"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</row>
    <row r="520" spans="8:42" ht="12.75"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</row>
    <row r="521" spans="8:42" ht="12.75"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</row>
    <row r="522" spans="8:42" ht="12.75"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</row>
    <row r="523" spans="8:42" ht="12.75"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</row>
    <row r="524" spans="8:42" ht="12.75"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</row>
    <row r="525" spans="8:42" ht="12.75"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</row>
    <row r="526" spans="8:42" ht="12.75"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</row>
    <row r="527" spans="8:42" ht="12.75"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</row>
    <row r="528" spans="8:42" ht="12.75"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</row>
    <row r="529" spans="8:42" ht="12.75"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</row>
    <row r="530" spans="8:42" ht="12.75"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</row>
    <row r="531" spans="8:42" ht="12.75"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</row>
    <row r="532" spans="8:42" ht="12.75"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</row>
    <row r="533" spans="8:42" ht="12.75"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</row>
    <row r="534" spans="8:42" ht="12.75"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</row>
    <row r="535" spans="8:42" ht="12.75"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</row>
    <row r="536" spans="8:42" ht="12.75"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</row>
    <row r="537" spans="8:42" ht="12.75"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</row>
    <row r="538" spans="8:42" ht="12.75"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</row>
    <row r="539" spans="8:42" ht="12.75"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</row>
    <row r="540" spans="8:42" ht="12.75"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</row>
    <row r="541" spans="8:42" ht="12.75"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</row>
    <row r="542" spans="8:42" ht="12.75"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</row>
    <row r="543" spans="8:42" ht="12.75"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</row>
    <row r="544" spans="8:42" ht="12.75"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</row>
    <row r="545" spans="8:42" ht="12.75"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</row>
    <row r="546" spans="8:42" ht="12.75"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</row>
    <row r="547" spans="8:42" ht="12.75"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</row>
    <row r="548" spans="8:42" ht="12.75"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</row>
    <row r="549" spans="8:42" ht="12.75"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</row>
    <row r="550" spans="8:42" ht="12.75"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</row>
    <row r="551" spans="8:42" ht="12.75"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</row>
    <row r="552" spans="8:42" ht="12.75"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</row>
    <row r="553" spans="8:42" ht="12.75"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</row>
    <row r="554" spans="8:42" ht="12.75"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</row>
    <row r="555" spans="8:42" ht="12.75"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</row>
    <row r="556" spans="8:42" ht="12.75"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</row>
    <row r="557" spans="8:42" ht="12.75"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</row>
    <row r="558" spans="8:42" ht="12.75"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</row>
    <row r="559" spans="8:42" ht="12.75"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</row>
    <row r="560" spans="8:42" ht="12.75"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</row>
    <row r="561" spans="8:42" ht="12.75"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</row>
    <row r="562" spans="8:42" ht="12.75"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</row>
    <row r="563" spans="8:42" ht="12.75"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</row>
    <row r="564" spans="8:42" ht="12.75"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</row>
    <row r="565" spans="8:42" ht="12.75"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</row>
    <row r="566" spans="8:42" ht="12.75"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</row>
    <row r="567" spans="8:42" ht="12.75"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</row>
    <row r="568" spans="8:42" ht="12.75"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</row>
    <row r="569" spans="8:42" ht="12.75"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</row>
    <row r="570" spans="8:42" ht="12.75"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</row>
    <row r="571" spans="8:42" ht="12.75"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</row>
    <row r="572" spans="8:42" ht="12.75"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</row>
    <row r="573" spans="8:42" ht="12.75"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</row>
    <row r="574" spans="8:42" ht="12.75"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</row>
    <row r="575" spans="8:42" ht="12.75"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</row>
    <row r="576" spans="8:42" ht="12.75"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</row>
    <row r="577" spans="8:42" ht="12.75"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</row>
    <row r="578" spans="8:42" ht="12.75"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</row>
    <row r="579" spans="8:42" ht="12.75"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</row>
    <row r="580" spans="8:42" ht="12.75"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</row>
    <row r="581" spans="8:42" ht="12.75"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</row>
    <row r="582" spans="8:42" ht="12.75"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</row>
    <row r="583" spans="8:42" ht="12.75"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</row>
    <row r="584" spans="8:42" ht="12.75"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</row>
    <row r="585" spans="8:42" ht="12.75"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</row>
    <row r="586" spans="8:42" ht="12.75"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</row>
    <row r="587" spans="8:42" ht="12.75"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</row>
    <row r="588" spans="8:42" ht="12.75"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</row>
    <row r="589" spans="8:42" ht="12.75"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</row>
    <row r="590" spans="8:42" ht="12.75"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</row>
    <row r="591" spans="8:42" ht="12.75"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</row>
    <row r="592" spans="8:42" ht="12.75"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</row>
    <row r="593" spans="8:42" ht="12.75"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</row>
    <row r="594" spans="8:42" ht="12.75"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</row>
    <row r="595" spans="8:42" ht="12.75"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</row>
    <row r="596" spans="8:42" ht="12.75"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</row>
    <row r="597" spans="8:42" ht="12.75"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</row>
    <row r="598" spans="8:42" ht="12.75"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</row>
    <row r="599" spans="8:42" ht="12.75"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</row>
    <row r="600" spans="8:42" ht="12.75"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</row>
    <row r="601" spans="8:42" ht="12.75"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</row>
    <row r="602" spans="8:42" ht="12.75"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</row>
    <row r="603" spans="8:42" ht="12.75"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</row>
    <row r="604" spans="8:42" ht="12.75"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</row>
    <row r="605" spans="8:42" ht="12.75"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</row>
    <row r="606" spans="8:42" ht="12.75"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</row>
    <row r="607" spans="8:42" ht="12.75"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</row>
    <row r="608" spans="8:42" ht="12.75"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</row>
    <row r="609" spans="8:42" ht="12.75"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</row>
    <row r="610" spans="8:42" ht="12.75"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</row>
    <row r="611" spans="8:42" ht="12.75"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</row>
    <row r="612" spans="8:42" ht="12.75"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</row>
    <row r="613" spans="8:42" ht="12.75"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</row>
    <row r="614" spans="8:42" ht="12.75"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</row>
    <row r="615" spans="8:42" ht="12.75"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</row>
    <row r="616" spans="8:42" ht="12.75"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</row>
    <row r="617" spans="8:42" ht="12.75"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</row>
    <row r="618" spans="8:42" ht="12.75"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</row>
    <row r="619" spans="8:42" ht="12.75"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</row>
    <row r="620" spans="8:42" ht="12.75"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</row>
    <row r="621" spans="8:42" ht="12.75"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</row>
    <row r="622" spans="8:42" ht="12.75"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</row>
    <row r="623" spans="8:42" ht="12.75"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</row>
    <row r="624" spans="8:42" ht="12.75"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</row>
    <row r="625" spans="8:42" ht="12.75"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</row>
    <row r="626" spans="8:42" ht="12.75"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</row>
    <row r="627" spans="8:42" ht="12.75"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</row>
    <row r="628" spans="8:42" ht="12.75"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</row>
    <row r="629" spans="8:42" ht="12.75"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</row>
    <row r="630" spans="8:42" ht="12.75"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</row>
    <row r="631" spans="8:42" ht="12.75"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</row>
    <row r="632" spans="8:42" ht="12.75"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</row>
    <row r="633" spans="8:42" ht="12.75"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</row>
    <row r="634" spans="8:42" ht="12.75"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</row>
    <row r="635" spans="8:42" ht="12.75"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</row>
    <row r="636" spans="8:42" ht="12.75"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</row>
    <row r="637" spans="8:42" ht="12.75"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</row>
    <row r="638" spans="8:42" ht="12.75"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</row>
    <row r="639" spans="8:42" ht="12.75"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</row>
    <row r="640" spans="8:42" ht="12.75"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</row>
    <row r="641" spans="8:42" ht="12.75"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</row>
    <row r="642" spans="8:42" ht="12.75"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</row>
    <row r="643" spans="8:42" ht="12.75"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</row>
    <row r="644" spans="8:42" ht="12.75"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</row>
    <row r="645" spans="8:42" ht="12.75"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</row>
    <row r="646" spans="8:42" ht="12.75"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</row>
    <row r="647" spans="8:42" ht="12.75"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</row>
    <row r="648" spans="8:42" ht="12.75"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</row>
    <row r="649" spans="8:42" ht="12.75"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</row>
    <row r="650" spans="8:42" ht="12.75"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</row>
    <row r="651" spans="8:42" ht="12.75"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</row>
    <row r="652" spans="8:42" ht="12.75"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</row>
    <row r="653" spans="8:42" ht="12.75"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</row>
    <row r="654" spans="8:42" ht="12.75"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</row>
    <row r="655" spans="8:42" ht="12.75"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</row>
    <row r="656" spans="8:42" ht="12.75"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</row>
    <row r="657" spans="8:42" ht="12.75"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</row>
    <row r="658" spans="8:42" ht="12.75"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</row>
    <row r="659" spans="8:42" ht="12.75"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</row>
    <row r="660" spans="8:42" ht="12.75"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</row>
    <row r="661" spans="8:42" ht="12.75"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</row>
    <row r="662" spans="8:42" ht="12.75"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</row>
    <row r="663" spans="8:42" ht="12.75"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</row>
    <row r="664" spans="8:42" ht="12.75"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</row>
    <row r="665" spans="8:42" ht="12.75"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</row>
    <row r="666" spans="8:42" ht="12.75"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</row>
    <row r="667" spans="8:42" ht="12.75"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</row>
    <row r="668" spans="8:42" ht="12.75"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</row>
    <row r="669" spans="8:42" ht="12.75"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</row>
    <row r="670" spans="8:42" ht="12.75"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</row>
    <row r="671" spans="8:42" ht="12.75"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</row>
    <row r="672" spans="8:42" ht="12.75"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</row>
    <row r="673" spans="8:42" ht="12.75"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</row>
    <row r="674" spans="8:42" ht="12.75"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</row>
    <row r="675" spans="8:42" ht="12.75"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</row>
    <row r="676" spans="8:42" ht="12.75"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</row>
    <row r="677" spans="8:42" ht="12.75"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</row>
    <row r="678" spans="8:42" ht="12.75"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</row>
    <row r="679" spans="8:42" ht="12.75"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</row>
    <row r="680" spans="8:42" ht="12.75"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</row>
    <row r="681" spans="8:42" ht="12.75"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</row>
    <row r="682" spans="8:42" ht="12.75"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</row>
    <row r="683" spans="8:42" ht="12.75"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</row>
    <row r="684" spans="8:42" ht="12.75"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</row>
    <row r="685" spans="8:42" ht="12.75"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</row>
    <row r="686" spans="8:42" ht="12.75"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</row>
    <row r="687" spans="8:42" ht="12.75"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</row>
    <row r="688" spans="8:42" ht="12.75"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</row>
    <row r="689" spans="8:42" ht="12.75"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</row>
    <row r="690" spans="8:42" ht="12.75"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</row>
    <row r="691" spans="8:42" ht="12.75"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</row>
    <row r="692" spans="8:42" ht="12.75"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</row>
    <row r="693" spans="8:42" ht="12.75"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</row>
    <row r="694" spans="8:42" ht="12.75"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</row>
    <row r="695" spans="8:42" ht="12.75"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</row>
    <row r="696" spans="8:42" ht="12.75"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</row>
    <row r="697" spans="8:42" ht="12.75"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</row>
    <row r="698" spans="8:42" ht="12.75"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</row>
    <row r="699" spans="8:42" ht="12.75"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</row>
    <row r="700" spans="8:42" ht="12.75"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</row>
    <row r="701" spans="8:42" ht="12.75"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</row>
    <row r="702" spans="8:42" ht="12.75"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</row>
    <row r="703" spans="8:42" ht="12.75"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</row>
    <row r="704" spans="8:42" ht="12.75"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</row>
    <row r="705" spans="8:42" ht="12.75"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</row>
    <row r="706" spans="8:42" ht="12.75"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</row>
    <row r="707" spans="8:42" ht="12.75"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</row>
    <row r="708" spans="8:42" ht="12.75"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</row>
    <row r="709" spans="8:42" ht="12.75"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</row>
    <row r="710" spans="8:42" ht="12.75"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</row>
    <row r="711" spans="8:42" ht="12.75"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</row>
    <row r="712" spans="8:42" ht="12.75"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</row>
    <row r="713" spans="8:42" ht="12.75"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</row>
    <row r="714" spans="8:42" ht="12.75"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</row>
    <row r="715" spans="8:42" ht="12.75"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</row>
    <row r="716" spans="8:42" ht="12.75"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</row>
    <row r="717" spans="8:42" ht="12.75"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</row>
    <row r="718" spans="8:42" ht="12.75"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</row>
    <row r="719" spans="8:42" ht="12.75"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</row>
    <row r="720" spans="8:42" ht="12.75"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</row>
    <row r="721" spans="8:42" ht="12.75"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</row>
    <row r="722" spans="8:42" ht="12.75"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</row>
    <row r="723" spans="8:42" ht="12.75"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</row>
    <row r="724" spans="8:42" ht="12.75"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</row>
    <row r="725" spans="8:42" ht="12.75"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</row>
    <row r="726" spans="8:42" ht="12.75"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</row>
    <row r="727" spans="8:42" ht="12.75"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</row>
    <row r="728" spans="8:42" ht="12.75"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</row>
    <row r="729" spans="8:42" ht="12.75"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</row>
    <row r="730" spans="8:42" ht="12.75"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</row>
    <row r="731" spans="8:42" ht="12.75"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</row>
    <row r="732" spans="8:42" ht="12.75"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</row>
    <row r="733" spans="8:42" ht="12.75"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</row>
    <row r="734" spans="8:42" ht="12.75"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</row>
    <row r="735" spans="8:42" ht="12.75"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</row>
    <row r="736" spans="8:42" ht="12.75"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</row>
    <row r="737" spans="8:42" ht="12.75"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</row>
    <row r="738" spans="8:42" ht="12.75"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</row>
    <row r="739" spans="8:42" ht="12.75"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</row>
    <row r="740" spans="8:42" ht="12.75"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</row>
    <row r="741" spans="8:42" ht="12.75"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</row>
    <row r="742" spans="8:42" ht="12.75"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</row>
    <row r="743" spans="8:42" ht="12.75"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</row>
    <row r="744" spans="8:42" ht="12.75"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</row>
    <row r="745" spans="8:42" ht="12.75"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</row>
    <row r="746" spans="8:42" ht="12.75"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</row>
    <row r="747" spans="8:42" ht="12.75"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</row>
    <row r="748" spans="8:42" ht="12.75"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</row>
    <row r="749" spans="8:42" ht="12.75"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</row>
    <row r="750" spans="8:42" ht="12.75"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</row>
    <row r="751" spans="8:42" ht="12.75"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</row>
    <row r="752" spans="8:42" ht="12.75"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</row>
    <row r="753" spans="8:42" ht="12.75"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</row>
    <row r="754" spans="8:42" ht="12.75"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</row>
    <row r="755" spans="8:42" ht="12.75"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</row>
    <row r="756" spans="8:42" ht="12.75"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</row>
    <row r="757" spans="8:42" ht="12.75"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</row>
    <row r="758" spans="8:42" ht="12.75"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</row>
    <row r="759" spans="8:42" ht="12.75"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</row>
    <row r="760" spans="8:42" ht="12.75"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</row>
    <row r="761" spans="8:42" ht="12.75"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</row>
    <row r="762" spans="8:42" ht="12.75"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</row>
    <row r="763" spans="8:42" ht="12.75"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</row>
    <row r="764" spans="8:42" ht="12.75"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</row>
    <row r="765" spans="8:42" ht="12.75"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</row>
    <row r="766" spans="8:42" ht="12.75"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</row>
    <row r="767" spans="8:42" ht="12.75"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</row>
    <row r="768" spans="8:42" ht="12.75"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</row>
    <row r="769" spans="8:42" ht="12.75"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</row>
    <row r="770" spans="8:42" ht="12.75"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</row>
    <row r="771" spans="8:42" ht="12.75"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</row>
    <row r="772" spans="8:42" ht="12.75"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</row>
    <row r="773" spans="8:42" ht="12.75"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</row>
    <row r="774" spans="8:42" ht="12.75"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</row>
    <row r="775" spans="8:42" ht="12.75"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</row>
    <row r="776" spans="8:42" ht="12.75"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</row>
    <row r="777" spans="8:42" ht="12.75"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</row>
    <row r="778" spans="8:42" ht="12.75"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</row>
    <row r="779" spans="8:42" ht="12.75"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</row>
    <row r="780" spans="8:42" ht="12.75"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</row>
    <row r="781" spans="8:42" ht="12.75"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</row>
    <row r="782" spans="8:42" ht="12.75"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</row>
    <row r="783" spans="8:42" ht="12.75"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</row>
    <row r="784" spans="8:42" ht="12.75"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</row>
    <row r="785" spans="8:42" ht="12.75"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</row>
    <row r="786" spans="8:42" ht="12.75"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</row>
    <row r="787" spans="8:42" ht="12.75"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</row>
    <row r="788" spans="8:42" ht="12.75"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</row>
    <row r="789" spans="8:42" ht="12.75"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</row>
    <row r="790" spans="8:42" ht="12.75"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</row>
    <row r="791" spans="8:42" ht="12.75"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</row>
    <row r="792" spans="8:42" ht="12.75"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</row>
    <row r="793" spans="8:42" ht="12.75"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</row>
    <row r="794" spans="8:42" ht="12.75"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</row>
    <row r="795" spans="8:42" ht="12.75"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</row>
    <row r="796" spans="8:42" ht="12.75"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</row>
    <row r="797" spans="8:42" ht="12.75"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</row>
    <row r="798" spans="8:42" ht="12.75"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</row>
    <row r="799" spans="8:42" ht="12.75"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</row>
    <row r="800" spans="8:42" ht="12.75"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</row>
    <row r="801" spans="8:42" ht="12.75"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</row>
    <row r="802" spans="8:42" ht="12.75"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</row>
    <row r="803" spans="8:42" ht="12.75"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</row>
    <row r="804" spans="8:42" ht="12.75"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</row>
    <row r="805" spans="8:42" ht="12.75"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</row>
    <row r="806" spans="8:42" ht="12.75"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</row>
    <row r="807" spans="8:42" ht="12.75"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</row>
    <row r="808" spans="8:42" ht="12.75"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</row>
    <row r="809" spans="8:42" ht="12.75"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</row>
    <row r="810" spans="8:42" ht="12.75"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</row>
    <row r="811" spans="8:42" ht="12.75"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</row>
    <row r="812" spans="8:42" ht="12.75"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</row>
    <row r="813" spans="8:42" ht="12.75"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</row>
    <row r="814" spans="8:42" ht="12.75"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</row>
    <row r="815" spans="8:42" ht="12.75"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</row>
    <row r="816" spans="8:42" ht="12.75"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</row>
    <row r="817" spans="8:42" ht="12.75"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</row>
    <row r="818" spans="8:42" ht="12.75"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</row>
    <row r="819" spans="8:42" ht="12.75"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</row>
    <row r="820" spans="8:42" ht="12.75"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</row>
    <row r="821" spans="8:42" ht="12.75"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</row>
    <row r="822" spans="8:42" ht="12.75"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</row>
    <row r="823" spans="8:42" ht="12.75"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</row>
    <row r="824" spans="8:42" ht="12.75"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</row>
    <row r="825" spans="8:42" ht="12.75"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</row>
    <row r="826" spans="8:42" ht="12.75"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</row>
    <row r="827" spans="8:42" ht="12.75"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</row>
    <row r="828" spans="8:42" ht="12.75"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</row>
    <row r="829" spans="8:42" ht="12.75"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</row>
    <row r="830" spans="8:42" ht="12.75"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</row>
    <row r="831" spans="8:42" ht="12.75"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</row>
    <row r="832" spans="8:42" ht="12.75"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</row>
    <row r="833" spans="8:42" ht="12.75"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</row>
    <row r="834" spans="8:42" ht="12.75"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</row>
    <row r="835" spans="8:42" ht="12.75"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</row>
    <row r="836" spans="8:42" ht="12.75"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</row>
  </sheetData>
  <mergeCells count="1">
    <mergeCell ref="A2:F2"/>
  </mergeCells>
  <printOptions/>
  <pageMargins left="0.75" right="0.75" top="1" bottom="1" header="0.4921259845" footer="0.4921259845"/>
  <pageSetup fitToHeight="6" fitToWidth="1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K7" sqref="K7"/>
    </sheetView>
  </sheetViews>
  <sheetFormatPr defaultColWidth="9.140625" defaultRowHeight="12.75"/>
  <cols>
    <col min="1" max="1" width="10.8515625" style="0" customWidth="1"/>
    <col min="2" max="2" width="11.421875" style="0" customWidth="1"/>
  </cols>
  <sheetData>
    <row r="1" spans="1:2" ht="15.75" customHeight="1" thickBot="1">
      <c r="A1" s="1" t="s">
        <v>21</v>
      </c>
      <c r="B1" s="2" t="s">
        <v>22</v>
      </c>
    </row>
    <row r="2" spans="1:2" ht="15.75" customHeight="1" thickBot="1">
      <c r="A2" s="127" t="s">
        <v>24</v>
      </c>
      <c r="B2" s="128"/>
    </row>
    <row r="3" spans="1:2" ht="15.75" customHeight="1" thickTop="1">
      <c r="A3" s="67" t="s">
        <v>9</v>
      </c>
      <c r="B3" s="65">
        <v>8</v>
      </c>
    </row>
    <row r="4" spans="1:2" ht="15.75" customHeight="1">
      <c r="A4" s="66" t="s">
        <v>11</v>
      </c>
      <c r="B4" s="70">
        <v>289</v>
      </c>
    </row>
    <row r="5" spans="1:2" ht="15.75" customHeight="1">
      <c r="A5" s="24" t="s">
        <v>12</v>
      </c>
      <c r="B5" s="70">
        <v>409</v>
      </c>
    </row>
    <row r="6" spans="1:2" ht="15.75" customHeight="1">
      <c r="A6" s="24" t="s">
        <v>142</v>
      </c>
      <c r="B6" s="25">
        <v>150</v>
      </c>
    </row>
    <row r="7" spans="1:2" ht="15.75" customHeight="1">
      <c r="A7" s="22" t="s">
        <v>37</v>
      </c>
      <c r="B7" s="25">
        <v>843</v>
      </c>
    </row>
    <row r="8" spans="1:2" ht="15.75" customHeight="1">
      <c r="A8" s="24" t="s">
        <v>34</v>
      </c>
      <c r="B8" s="25">
        <v>355</v>
      </c>
    </row>
    <row r="9" spans="1:2" ht="15.75" customHeight="1">
      <c r="A9" s="24" t="s">
        <v>41</v>
      </c>
      <c r="B9" s="25">
        <v>80</v>
      </c>
    </row>
    <row r="10" spans="1:2" ht="15.75" customHeight="1" thickBot="1">
      <c r="A10" s="68" t="s">
        <v>39</v>
      </c>
      <c r="B10" s="69">
        <v>49</v>
      </c>
    </row>
    <row r="11" spans="1:2" ht="15.75" customHeight="1" thickBot="1">
      <c r="A11" s="72" t="s">
        <v>189</v>
      </c>
      <c r="B11" s="73">
        <f>SUM(B3:B10)</f>
        <v>2183</v>
      </c>
    </row>
    <row r="12" spans="1:2" ht="15.75" customHeight="1" thickBot="1">
      <c r="A12" s="129" t="s">
        <v>23</v>
      </c>
      <c r="B12" s="130"/>
    </row>
    <row r="13" spans="1:2" ht="15.75" customHeight="1" thickTop="1">
      <c r="A13" s="22" t="s">
        <v>12</v>
      </c>
      <c r="B13" s="23">
        <v>8</v>
      </c>
    </row>
    <row r="14" spans="1:2" ht="15.75" customHeight="1">
      <c r="A14" s="24" t="s">
        <v>37</v>
      </c>
      <c r="B14" s="25">
        <v>6</v>
      </c>
    </row>
    <row r="15" spans="1:2" ht="15.75" customHeight="1">
      <c r="A15" s="24" t="s">
        <v>34</v>
      </c>
      <c r="B15" s="25">
        <v>8</v>
      </c>
    </row>
    <row r="16" spans="1:2" ht="15.75" customHeight="1">
      <c r="A16" s="24" t="s">
        <v>186</v>
      </c>
      <c r="B16" s="25">
        <v>14</v>
      </c>
    </row>
    <row r="17" spans="1:2" ht="15.75" customHeight="1">
      <c r="A17" s="24" t="s">
        <v>18</v>
      </c>
      <c r="B17" s="25">
        <v>158</v>
      </c>
    </row>
    <row r="18" spans="1:2" ht="15.75" customHeight="1">
      <c r="A18" s="24" t="s">
        <v>13</v>
      </c>
      <c r="B18" s="25">
        <v>2113</v>
      </c>
    </row>
    <row r="19" spans="1:2" ht="15.75" customHeight="1">
      <c r="A19" s="24" t="s">
        <v>15</v>
      </c>
      <c r="B19" s="25">
        <v>1242</v>
      </c>
    </row>
    <row r="20" spans="1:2" ht="15.75" customHeight="1">
      <c r="A20" s="68" t="s">
        <v>89</v>
      </c>
      <c r="B20" s="69">
        <v>631</v>
      </c>
    </row>
    <row r="21" spans="1:2" ht="15.75" customHeight="1">
      <c r="A21" s="24" t="s">
        <v>16</v>
      </c>
      <c r="B21" s="69">
        <v>792</v>
      </c>
    </row>
    <row r="22" spans="1:2" ht="15.75" customHeight="1">
      <c r="A22" s="24" t="s">
        <v>188</v>
      </c>
      <c r="B22" s="69">
        <v>28</v>
      </c>
    </row>
    <row r="23" spans="1:2" ht="15.75" customHeight="1" thickBot="1">
      <c r="A23" s="71" t="s">
        <v>168</v>
      </c>
      <c r="B23" s="26">
        <v>230</v>
      </c>
    </row>
    <row r="24" spans="1:2" ht="13.5" thickBot="1">
      <c r="A24" s="74" t="s">
        <v>189</v>
      </c>
      <c r="B24" s="75">
        <f>SUM(B13:B23)</f>
        <v>5230</v>
      </c>
    </row>
  </sheetData>
  <mergeCells count="2">
    <mergeCell ref="A2:B2"/>
    <mergeCell ref="A12:B1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Helena Stoupová</cp:lastModifiedBy>
  <cp:lastPrinted>2008-07-16T11:28:05Z</cp:lastPrinted>
  <dcterms:created xsi:type="dcterms:W3CDTF">2006-11-21T12:03:26Z</dcterms:created>
  <dcterms:modified xsi:type="dcterms:W3CDTF">2008-07-17T06:07:24Z</dcterms:modified>
  <cp:category/>
  <cp:version/>
  <cp:contentType/>
  <cp:contentStatus/>
</cp:coreProperties>
</file>